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Приложение1" sheetId="1" r:id="rId1"/>
    <sheet name="Приложение2" sheetId="2" r:id="rId2"/>
    <sheet name="Приложение3" sheetId="3" r:id="rId3"/>
    <sheet name="Приложение4" sheetId="4" r:id="rId4"/>
  </sheets>
  <definedNames>
    <definedName name="_xlnm.Print_Titles" localSheetId="2">'Приложение3'!$8:$10</definedName>
    <definedName name="_xlnm.Print_Titles" localSheetId="3">'Приложение4'!$10:$14</definedName>
    <definedName name="_xlnm.Print_Area" localSheetId="2">'Приложение3'!$A$1:$DS$92</definedName>
    <definedName name="_xlnm.Print_Area" localSheetId="3">'Приложение4'!$A$1:$DS$83</definedName>
  </definedNames>
  <calcPr fullCalcOnLoad="1"/>
</workbook>
</file>

<file path=xl/sharedStrings.xml><?xml version="1.0" encoding="utf-8"?>
<sst xmlns="http://schemas.openxmlformats.org/spreadsheetml/2006/main" count="353" uniqueCount="256">
  <si>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</si>
  <si>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</si>
  <si>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</si>
  <si>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</si>
  <si>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</si>
  <si>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</si>
  <si>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</si>
  <si>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</si>
  <si>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</si>
  <si>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</si>
  <si>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</si>
  <si>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</si>
  <si>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</si>
  <si>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</si>
  <si>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</si>
  <si>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</si>
  <si>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</si>
  <si>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</si>
  <si>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</si>
  <si>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</si>
  <si>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</si>
  <si>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</si>
  <si>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</si>
  <si>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</si>
  <si>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</si>
  <si>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</si>
  <si>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</si>
  <si>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</si>
  <si>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</si>
  <si>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</si>
  <si>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</si>
  <si>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Предложения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</si>
  <si>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</si>
  <si>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</si>
  <si>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</si>
  <si>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</si>
  <si>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</si>
  <si>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</si>
  <si>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</si>
  <si>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</si>
  <si>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</si>
  <si>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</si>
  <si>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</si>
  <si>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</si>
  <si>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</si>
  <si>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</si>
  <si>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</si>
  <si>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</si>
  <si>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</si>
  <si>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</si>
  <si>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</si>
  <si>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</si>
  <si>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</si>
  <si>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</si>
  <si>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</si>
  <si>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</si>
  <si>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</si>
  <si>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</si>
  <si>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</si>
  <si>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</si>
  <si>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</si>
  <si>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</si>
  <si>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</si>
  <si>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</si>
  <si>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</si>
  <si>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</si>
  <si>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</si>
  <si>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</si>
  <si>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</si>
  <si>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</si>
  <si>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</si>
  <si>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</si>
  <si>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</si>
  <si>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</si>
  <si>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</si>
  <si>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</si>
  <si>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</si>
  <si>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</si>
  <si>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</si>
  <si>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</si>
  <si>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</si>
  <si>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</si>
  <si>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</si>
  <si>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</si>
  <si>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</si>
  <si>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</si>
  <si>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</si>
  <si>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</si>
  <si>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</si>
  <si>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</si>
  <si>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</si>
  <si>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</si>
  <si>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</si>
  <si>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</si>
  <si>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</si>
  <si>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</si>
  <si>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</si>
  <si>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</si>
  <si>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</si>
  <si>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</si>
  <si>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</si>
  <si>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</si>
  <si>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</si>
  <si>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</si>
  <si>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</si>
  <si>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</si>
  <si>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</si>
  <si>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</si>
  <si>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</si>
  <si>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</si>
  <si>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</si>
  <si>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</si>
  <si>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</si>
  <si>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</si>
  <si>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</si>
  <si>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</si>
  <si>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</si>
  <si>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</si>
  <si>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</si>
  <si>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</si>
  <si>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</si>
  <si>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</si>
  <si>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</si>
  <si>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</si>
  <si>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</si>
  <si>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</si>
  <si>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</si>
  <si>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</si>
  <si>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</si>
  <si>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</si>
  <si>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</si>
  <si>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</si>
  <si>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</si>
  <si>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</si>
  <si>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</si>
  <si>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</si>
  <si>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</si>
  <si>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</si>
  <si>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</si>
  <si>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</si>
  <si>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</si>
  <si>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</si>
  <si>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</si>
  <si>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</si>
  <si>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</si>
  <si>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</si>
  <si>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</si>
  <si>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</si>
  <si>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</si>
  <si>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</si>
  <si>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</si>
  <si>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</si>
  <si>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</si>
  <si>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</si>
  <si>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</si>
  <si>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</si>
  <si>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</si>
  <si>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</si>
  <si>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</si>
  <si>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</si>
  <si>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</si>
  <si>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</si>
  <si>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</si>
  <si>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</si>
  <si>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</si>
  <si>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</si>
  <si>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</si>
  <si>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</si>
  <si>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</si>
  <si>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</si>
  <si>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</si>
  <si>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</si>
  <si>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</si>
  <si>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</si>
  <si>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</si>
  <si>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</si>
  <si>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</si>
  <si>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</si>
  <si>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</si>
  <si>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</si>
  <si>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</si>
  <si>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</si>
  <si>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</si>
  <si>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</si>
  <si>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</si>
  <si>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</si>
  <si>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</si>
  <si>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</si>
  <si>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</si>
  <si>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</si>
  <si>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</si>
  <si>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</si>
  <si>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</si>
  <si>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</si>
  <si>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</si>
  <si>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</si>
  <si>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</si>
  <si>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</si>
  <si>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</si>
  <si>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</si>
  <si>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</si>
  <si>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</si>
  <si>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</si>
  <si>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</si>
  <si>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</si>
  <si>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</si>
  <si>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</si>
  <si>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</si>
  <si>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</si>
  <si>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</si>
  <si>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</si>
  <si>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</si>
  <si>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</si>
  <si>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</si>
  <si>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</si>
  <si>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</si>
  <si>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</si>
  <si>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</si>
  <si>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</si>
  <si>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</si>
  <si>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</si>
  <si>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</si>
  <si>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</si>
  <si>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</si>
  <si>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</si>
  <si>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</si>
  <si>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</si>
  <si>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</si>
  <si>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</si>
  <si>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</si>
  <si>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</si>
  <si>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</si>
  <si>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</si>
  <si>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</si>
  <si>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(в ред. от 17 сентября 2015 г.)</t>
  </si>
  <si>
    <t>АО "Белебеевский завод "Автонормаль"</t>
  </si>
  <si>
    <t>АО "БелЗАН"</t>
  </si>
  <si>
    <t>РФ, РБ, г.Белебей, ул.Сыртлановой, д. 1а</t>
  </si>
  <si>
    <t>0255010527</t>
  </si>
  <si>
    <t>Okarpunin@belzan.ru</t>
  </si>
  <si>
    <t>(34786)6-23-44</t>
  </si>
  <si>
    <t>(34786)6-14-50</t>
  </si>
  <si>
    <t>х</t>
  </si>
  <si>
    <t>собственных оборотных средств*</t>
  </si>
  <si>
    <t xml:space="preserve">*Примечание: раздельно бухгалтерский баланс по передаче электрической энергии не ведется, т.к. передача электрической энергии не является основным видом деятельности. </t>
  </si>
  <si>
    <t>1 Базовый период — год, предшествующий расчетному периоду регулирования.</t>
  </si>
  <si>
    <t>2 Заполняются организацией, осуществляющей оперативно-диспетчерское управление в электроэнергетике.</t>
  </si>
  <si>
    <t>3 Заполняются сетевыми организациями, осуществляющими передачу электрической энергии (мощности) по электрическим сетям.</t>
  </si>
  <si>
    <t>4 Заполняются коммерческим оператором оптового рынка электрической энергии (мощности).</t>
  </si>
  <si>
    <t>Родионов Сергей Иванович</t>
  </si>
  <si>
    <t>на 2020 год</t>
  </si>
  <si>
    <t>025501001</t>
  </si>
  <si>
    <t>2021</t>
  </si>
  <si>
    <t>за 2019 год</t>
  </si>
  <si>
    <r>
      <t xml:space="preserve">на 2020 год </t>
    </r>
    <r>
      <rPr>
        <vertAlign val="superscript"/>
        <sz val="12"/>
        <rFont val="Times New Roman"/>
        <family val="1"/>
      </rPr>
      <t>1</t>
    </r>
  </si>
  <si>
    <t>на 2021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</si>
</sst>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5" borderId="7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42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2" fontId="3" fillId="0" borderId="10" xfId="0" applyNumberFormat="1" applyFont="1" applyBorder="1" applyAlignment="1">
      <alignment horizontal="right" vertical="top"/>
    </xf>
    <xf numFmtId="2" fontId="3" fillId="0" borderId="13" xfId="0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9" fillId="0" borderId="19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3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horizontal="right" vertical="top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1" fontId="3" fillId="0" borderId="0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180" fontId="3" fillId="0" borderId="10" xfId="0" applyNumberFormat="1" applyFont="1" applyBorder="1" applyAlignment="1">
      <alignment horizontal="right" vertical="top"/>
    </xf>
    <xf numFmtId="180" fontId="3" fillId="0" borderId="13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28" fillId="0" borderId="0" xfId="0" applyFont="1" applyBorder="1" applyAlignment="1">
      <alignment horizontal="right" vertical="top"/>
    </xf>
    <xf numFmtId="0" fontId="28" fillId="0" borderId="11" xfId="0" applyFont="1" applyBorder="1" applyAlignment="1">
      <alignment horizontal="right" vertical="top"/>
    </xf>
    <xf numFmtId="0" fontId="28" fillId="0" borderId="10" xfId="0" applyFont="1" applyBorder="1" applyAlignment="1">
      <alignment horizontal="right" vertical="top"/>
    </xf>
    <xf numFmtId="0" fontId="28" fillId="0" borderId="13" xfId="0" applyFont="1" applyBorder="1" applyAlignment="1">
      <alignment horizontal="right" vertical="top"/>
    </xf>
    <xf numFmtId="2" fontId="28" fillId="0" borderId="0" xfId="0" applyNumberFormat="1" applyFont="1" applyBorder="1" applyAlignment="1">
      <alignment horizontal="right" vertical="top"/>
    </xf>
    <xf numFmtId="2" fontId="28" fillId="0" borderId="11" xfId="0" applyNumberFormat="1" applyFont="1" applyBorder="1" applyAlignment="1">
      <alignment horizontal="right" vertical="top"/>
    </xf>
    <xf numFmtId="2" fontId="28" fillId="0" borderId="18" xfId="0" applyNumberFormat="1" applyFont="1" applyBorder="1" applyAlignment="1">
      <alignment horizontal="right" vertical="top"/>
    </xf>
    <xf numFmtId="2" fontId="28" fillId="0" borderId="19" xfId="0" applyNumberFormat="1" applyFont="1" applyBorder="1" applyAlignment="1">
      <alignment horizontal="right" vertical="top"/>
    </xf>
    <xf numFmtId="2" fontId="28" fillId="0" borderId="20" xfId="0" applyNumberFormat="1" applyFont="1" applyBorder="1" applyAlignment="1">
      <alignment horizontal="right" vertical="top"/>
    </xf>
    <xf numFmtId="2" fontId="28" fillId="0" borderId="15" xfId="0" applyNumberFormat="1" applyFont="1" applyBorder="1" applyAlignment="1">
      <alignment horizontal="right" vertical="top"/>
    </xf>
    <xf numFmtId="2" fontId="28" fillId="0" borderId="16" xfId="0" applyNumberFormat="1" applyFont="1" applyBorder="1" applyAlignment="1">
      <alignment horizontal="right" vertical="top"/>
    </xf>
    <xf numFmtId="2" fontId="28" fillId="0" borderId="10" xfId="0" applyNumberFormat="1" applyFont="1" applyBorder="1" applyAlignment="1">
      <alignment horizontal="right" vertical="top"/>
    </xf>
    <xf numFmtId="2" fontId="28" fillId="0" borderId="13" xfId="0" applyNumberFormat="1" applyFont="1" applyBorder="1" applyAlignment="1">
      <alignment horizontal="right" vertical="top"/>
    </xf>
    <xf numFmtId="0" fontId="28" fillId="0" borderId="0" xfId="0" applyFont="1" applyBorder="1" applyAlignment="1">
      <alignment horizontal="left" vertical="top"/>
    </xf>
    <xf numFmtId="0" fontId="28" fillId="0" borderId="11" xfId="0" applyFont="1" applyBorder="1" applyAlignment="1">
      <alignment horizontal="left" vertical="top"/>
    </xf>
    <xf numFmtId="0" fontId="28" fillId="0" borderId="10" xfId="0" applyFont="1" applyBorder="1" applyAlignment="1">
      <alignment horizontal="left" vertical="top"/>
    </xf>
    <xf numFmtId="0" fontId="28" fillId="0" borderId="13" xfId="0" applyFont="1" applyBorder="1" applyAlignment="1">
      <alignment horizontal="left" vertical="top"/>
    </xf>
    <xf numFmtId="181" fontId="3" fillId="0" borderId="10" xfId="0" applyNumberFormat="1" applyFont="1" applyBorder="1" applyAlignment="1">
      <alignment horizontal="right" vertical="top"/>
    </xf>
    <xf numFmtId="181" fontId="3" fillId="0" borderId="13" xfId="0" applyNumberFormat="1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karpunin@belzan/ru" TargetMode="External" /><Relationship Id="rId2" Type="http://schemas.openxmlformats.org/officeDocument/2006/relationships/hyperlink" Target="mailto:Okarpunin@belzan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4">
      <selection activeCell="BR31" sqref="BR31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234</v>
      </c>
    </row>
    <row r="10" spans="1:123" s="4" customFormat="1" ht="18.75">
      <c r="A10" s="22" t="s">
        <v>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1" spans="1:123" s="4" customFormat="1" ht="18.75">
      <c r="A11" s="22" t="s">
        <v>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</row>
    <row r="12" spans="61:82" s="4" customFormat="1" ht="18.75">
      <c r="BI12" s="7" t="s">
        <v>5</v>
      </c>
      <c r="BK12" s="23" t="s">
        <v>252</v>
      </c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D12" s="5" t="s">
        <v>7</v>
      </c>
    </row>
    <row r="13" spans="63:80" s="6" customFormat="1" ht="10.5">
      <c r="BK13" s="21" t="s">
        <v>6</v>
      </c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</row>
    <row r="16" spans="19:105" ht="15.75">
      <c r="S16" s="20" t="s">
        <v>235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</row>
    <row r="17" spans="19:105" s="6" customFormat="1" ht="10.5">
      <c r="S17" s="21" t="s">
        <v>8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pans="19:105" ht="15.75">
      <c r="S18" s="20" t="s">
        <v>236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4">
      <selection activeCell="AF31" sqref="AF3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17" t="s">
        <v>12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</row>
    <row r="10" spans="1:123" ht="15.75">
      <c r="A10" s="11" t="s">
        <v>13</v>
      </c>
      <c r="U10" s="18" t="s">
        <v>235</v>
      </c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</row>
    <row r="12" spans="1:123" ht="15.75">
      <c r="A12" s="11" t="s">
        <v>14</v>
      </c>
      <c r="Z12" s="18" t="s">
        <v>236</v>
      </c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</row>
    <row r="14" spans="1:123" ht="15.75">
      <c r="A14" s="11" t="s">
        <v>15</v>
      </c>
      <c r="R14" s="18" t="s">
        <v>237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</row>
    <row r="16" spans="1:123" ht="15.75">
      <c r="A16" s="11" t="s">
        <v>16</v>
      </c>
      <c r="R16" s="18" t="s">
        <v>237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</row>
    <row r="18" spans="1:123" ht="15.75">
      <c r="A18" s="11" t="s">
        <v>17</v>
      </c>
      <c r="F18" s="16" t="s">
        <v>238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19" spans="6:32" ht="15.75"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123" ht="15.75">
      <c r="A20" s="11" t="s">
        <v>18</v>
      </c>
      <c r="F20" s="16" t="s">
        <v>251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18" t="s">
        <v>249</v>
      </c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</row>
    <row r="24" spans="1:123" ht="15.75">
      <c r="A24" s="11" t="s">
        <v>20</v>
      </c>
      <c r="X24" s="19" t="s">
        <v>239</v>
      </c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16" t="s">
        <v>240</v>
      </c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16" t="s">
        <v>241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Okarpunin@belzan/ru"/>
    <hyperlink ref="X24:BR24" r:id="rId2" display="Okarpunin@belzan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3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W92"/>
  <sheetViews>
    <sheetView tabSelected="1" view="pageBreakPreview" zoomScale="75" zoomScaleSheetLayoutView="75" zoomScalePageLayoutView="0" workbookViewId="0" topLeftCell="A4">
      <selection activeCell="EI31" sqref="EI31"/>
    </sheetView>
  </sheetViews>
  <sheetFormatPr defaultColWidth="1.12109375" defaultRowHeight="12.75"/>
  <cols>
    <col min="1" max="125" width="1.12109375" style="1" customWidth="1"/>
    <col min="126" max="126" width="5.875" style="1" bestFit="1" customWidth="1"/>
    <col min="127" max="127" width="1.625" style="1" customWidth="1"/>
    <col min="128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17" t="s">
        <v>24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ht="18.75">
      <c r="A6" s="17" t="s">
        <v>228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</row>
    <row r="8" spans="1:123" ht="15.75">
      <c r="A8" s="69" t="s">
        <v>25</v>
      </c>
      <c r="B8" s="70"/>
      <c r="C8" s="70"/>
      <c r="D8" s="70"/>
      <c r="E8" s="70"/>
      <c r="F8" s="70"/>
      <c r="G8" s="70"/>
      <c r="H8" s="71"/>
      <c r="I8" s="69" t="s">
        <v>27</v>
      </c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1"/>
      <c r="AP8" s="69" t="s">
        <v>28</v>
      </c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1"/>
      <c r="BF8" s="69" t="s">
        <v>30</v>
      </c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1"/>
      <c r="CB8" s="69" t="s">
        <v>32</v>
      </c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1"/>
      <c r="CX8" s="69" t="s">
        <v>31</v>
      </c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1"/>
    </row>
    <row r="9" spans="1:123" ht="15.75">
      <c r="A9" s="64" t="s">
        <v>26</v>
      </c>
      <c r="B9" s="65"/>
      <c r="C9" s="65"/>
      <c r="D9" s="65"/>
      <c r="E9" s="65"/>
      <c r="F9" s="65"/>
      <c r="G9" s="65"/>
      <c r="H9" s="66"/>
      <c r="I9" s="64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6"/>
      <c r="AP9" s="64" t="s">
        <v>29</v>
      </c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6"/>
      <c r="BF9" s="64" t="s">
        <v>253</v>
      </c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6"/>
      <c r="CB9" s="64" t="s">
        <v>33</v>
      </c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6"/>
      <c r="CX9" s="64" t="s">
        <v>255</v>
      </c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6"/>
    </row>
    <row r="10" spans="1:123" ht="15.75" customHeight="1">
      <c r="A10" s="67"/>
      <c r="B10" s="20"/>
      <c r="C10" s="20"/>
      <c r="D10" s="20"/>
      <c r="E10" s="20"/>
      <c r="F10" s="20"/>
      <c r="G10" s="20"/>
      <c r="H10" s="68"/>
      <c r="I10" s="67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68"/>
      <c r="AP10" s="67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68"/>
      <c r="BF10" s="67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68"/>
      <c r="CB10" s="67" t="s">
        <v>254</v>
      </c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68"/>
      <c r="CX10" s="67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68"/>
    </row>
    <row r="11" spans="1:123" s="15" customFormat="1" ht="15.75">
      <c r="A11" s="52" t="s">
        <v>34</v>
      </c>
      <c r="B11" s="50"/>
      <c r="C11" s="50"/>
      <c r="D11" s="50"/>
      <c r="E11" s="50"/>
      <c r="F11" s="50"/>
      <c r="G11" s="50"/>
      <c r="H11" s="51"/>
      <c r="I11" s="48" t="s">
        <v>35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9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1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3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3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3"/>
    </row>
    <row r="12" spans="1:123" s="15" customFormat="1" ht="15.75">
      <c r="A12" s="39"/>
      <c r="B12" s="40"/>
      <c r="C12" s="40"/>
      <c r="D12" s="40"/>
      <c r="E12" s="40"/>
      <c r="F12" s="40"/>
      <c r="G12" s="40"/>
      <c r="H12" s="41"/>
      <c r="I12" s="35" t="s">
        <v>36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6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1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4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4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4"/>
    </row>
    <row r="13" spans="1:123" s="15" customFormat="1" ht="15.75">
      <c r="A13" s="39" t="s">
        <v>41</v>
      </c>
      <c r="B13" s="40"/>
      <c r="C13" s="40"/>
      <c r="D13" s="40"/>
      <c r="E13" s="40"/>
      <c r="F13" s="40"/>
      <c r="G13" s="40"/>
      <c r="H13" s="41"/>
      <c r="I13" s="35" t="s">
        <v>37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6"/>
      <c r="AP13" s="40" t="s">
        <v>42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1"/>
      <c r="BF13" s="33">
        <v>4479.8</v>
      </c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4"/>
      <c r="CB13" s="104">
        <f>10824*(CB48/CB32)</f>
        <v>1326.5073748951634</v>
      </c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5"/>
      <c r="CX13" s="33">
        <f>CX32*(CX48/CX32)</f>
        <v>3838.9300000000003</v>
      </c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4"/>
    </row>
    <row r="14" spans="1:123" s="15" customFormat="1" ht="15.75">
      <c r="A14" s="39" t="s">
        <v>43</v>
      </c>
      <c r="B14" s="40"/>
      <c r="C14" s="40"/>
      <c r="D14" s="40"/>
      <c r="E14" s="40"/>
      <c r="F14" s="40"/>
      <c r="G14" s="40"/>
      <c r="H14" s="41"/>
      <c r="I14" s="35" t="s">
        <v>38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6"/>
      <c r="AP14" s="40" t="s">
        <v>42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1"/>
      <c r="BF14" s="33">
        <f>BF13-BF48</f>
        <v>0</v>
      </c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4"/>
      <c r="CB14" s="33" t="s">
        <v>242</v>
      </c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4"/>
      <c r="CX14" s="33" t="s">
        <v>242</v>
      </c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4"/>
    </row>
    <row r="15" spans="1:123" s="15" customFormat="1" ht="15.75">
      <c r="A15" s="30" t="s">
        <v>44</v>
      </c>
      <c r="B15" s="26"/>
      <c r="C15" s="26"/>
      <c r="D15" s="26"/>
      <c r="E15" s="26"/>
      <c r="F15" s="26"/>
      <c r="G15" s="26"/>
      <c r="H15" s="27"/>
      <c r="I15" s="28" t="s">
        <v>39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9"/>
      <c r="AP15" s="26" t="s">
        <v>42</v>
      </c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7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2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2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2"/>
    </row>
    <row r="16" spans="1:123" s="15" customFormat="1" ht="15.75">
      <c r="A16" s="39"/>
      <c r="B16" s="40"/>
      <c r="C16" s="40"/>
      <c r="D16" s="40"/>
      <c r="E16" s="40"/>
      <c r="F16" s="40"/>
      <c r="G16" s="40"/>
      <c r="H16" s="41"/>
      <c r="I16" s="35" t="s">
        <v>40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6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1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4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4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4"/>
    </row>
    <row r="17" spans="1:123" s="15" customFormat="1" ht="15.75">
      <c r="A17" s="39" t="s">
        <v>45</v>
      </c>
      <c r="B17" s="40"/>
      <c r="C17" s="40"/>
      <c r="D17" s="40"/>
      <c r="E17" s="40"/>
      <c r="F17" s="40"/>
      <c r="G17" s="40"/>
      <c r="H17" s="41"/>
      <c r="I17" s="35" t="s">
        <v>46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6"/>
      <c r="AP17" s="40" t="s">
        <v>42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1"/>
      <c r="BF17" s="33">
        <f>BF14*0.8</f>
        <v>0</v>
      </c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4"/>
      <c r="CB17" s="33" t="s">
        <v>242</v>
      </c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4"/>
      <c r="CX17" s="33" t="s">
        <v>242</v>
      </c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4"/>
    </row>
    <row r="18" spans="1:123" s="15" customFormat="1" ht="15.75">
      <c r="A18" s="30" t="s">
        <v>47</v>
      </c>
      <c r="B18" s="26"/>
      <c r="C18" s="26"/>
      <c r="D18" s="26"/>
      <c r="E18" s="26"/>
      <c r="F18" s="26"/>
      <c r="G18" s="26"/>
      <c r="H18" s="27"/>
      <c r="I18" s="28" t="s">
        <v>48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9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7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2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2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2"/>
    </row>
    <row r="19" spans="1:123" s="15" customFormat="1" ht="15.75">
      <c r="A19" s="39"/>
      <c r="B19" s="40"/>
      <c r="C19" s="40"/>
      <c r="D19" s="40"/>
      <c r="E19" s="40"/>
      <c r="F19" s="40"/>
      <c r="G19" s="40"/>
      <c r="H19" s="41"/>
      <c r="I19" s="35" t="s">
        <v>49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6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1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4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4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4"/>
    </row>
    <row r="20" spans="1:123" s="15" customFormat="1" ht="15.75">
      <c r="A20" s="30" t="s">
        <v>50</v>
      </c>
      <c r="B20" s="26"/>
      <c r="C20" s="26"/>
      <c r="D20" s="26"/>
      <c r="E20" s="26"/>
      <c r="F20" s="26"/>
      <c r="G20" s="26"/>
      <c r="H20" s="27"/>
      <c r="I20" s="28" t="s">
        <v>51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9"/>
      <c r="AP20" s="26" t="s">
        <v>56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7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2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2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2"/>
    </row>
    <row r="21" spans="1:123" s="15" customFormat="1" ht="15.75">
      <c r="A21" s="30"/>
      <c r="B21" s="26"/>
      <c r="C21" s="26"/>
      <c r="D21" s="26"/>
      <c r="E21" s="26"/>
      <c r="F21" s="26"/>
      <c r="G21" s="26"/>
      <c r="H21" s="27"/>
      <c r="I21" s="28" t="s">
        <v>52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9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7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2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2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2"/>
    </row>
    <row r="22" spans="1:123" s="15" customFormat="1" ht="15.75">
      <c r="A22" s="30"/>
      <c r="B22" s="26"/>
      <c r="C22" s="26"/>
      <c r="D22" s="26"/>
      <c r="E22" s="26"/>
      <c r="F22" s="26"/>
      <c r="G22" s="26"/>
      <c r="H22" s="27"/>
      <c r="I22" s="28" t="s">
        <v>53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9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7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2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2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2"/>
    </row>
    <row r="23" spans="1:123" s="15" customFormat="1" ht="15.75">
      <c r="A23" s="30"/>
      <c r="B23" s="26"/>
      <c r="C23" s="26"/>
      <c r="D23" s="26"/>
      <c r="E23" s="26"/>
      <c r="F23" s="26"/>
      <c r="G23" s="26"/>
      <c r="H23" s="27"/>
      <c r="I23" s="28" t="s">
        <v>54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9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7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2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2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2"/>
    </row>
    <row r="24" spans="1:123" s="15" customFormat="1" ht="15.75">
      <c r="A24" s="39"/>
      <c r="B24" s="40"/>
      <c r="C24" s="40"/>
      <c r="D24" s="40"/>
      <c r="E24" s="40"/>
      <c r="F24" s="40"/>
      <c r="G24" s="40"/>
      <c r="H24" s="41"/>
      <c r="I24" s="35" t="s">
        <v>55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6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1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4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4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4"/>
    </row>
    <row r="25" spans="1:123" s="15" customFormat="1" ht="15.75">
      <c r="A25" s="30" t="s">
        <v>57</v>
      </c>
      <c r="B25" s="26"/>
      <c r="C25" s="26"/>
      <c r="D25" s="26"/>
      <c r="E25" s="26"/>
      <c r="F25" s="26"/>
      <c r="G25" s="26"/>
      <c r="H25" s="27"/>
      <c r="I25" s="28" t="s">
        <v>58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9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7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2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2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2"/>
    </row>
    <row r="26" spans="1:123" s="15" customFormat="1" ht="15.75">
      <c r="A26" s="39"/>
      <c r="B26" s="40"/>
      <c r="C26" s="40"/>
      <c r="D26" s="40"/>
      <c r="E26" s="40"/>
      <c r="F26" s="40"/>
      <c r="G26" s="40"/>
      <c r="H26" s="41"/>
      <c r="I26" s="35" t="s">
        <v>36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6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1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4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4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4"/>
    </row>
    <row r="27" spans="1:123" s="15" customFormat="1" ht="15.75">
      <c r="A27" s="30" t="s">
        <v>59</v>
      </c>
      <c r="B27" s="26"/>
      <c r="C27" s="26"/>
      <c r="D27" s="26"/>
      <c r="E27" s="26"/>
      <c r="F27" s="26"/>
      <c r="G27" s="26"/>
      <c r="H27" s="27"/>
      <c r="I27" s="28" t="s">
        <v>137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9"/>
      <c r="AP27" s="26" t="s">
        <v>61</v>
      </c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7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2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2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2"/>
    </row>
    <row r="28" spans="1:123" s="15" customFormat="1" ht="15.75" customHeight="1">
      <c r="A28" s="39"/>
      <c r="B28" s="40"/>
      <c r="C28" s="40"/>
      <c r="D28" s="40"/>
      <c r="E28" s="40"/>
      <c r="F28" s="40"/>
      <c r="G28" s="40"/>
      <c r="H28" s="41"/>
      <c r="I28" s="60" t="s">
        <v>138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1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1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4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4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4"/>
    </row>
    <row r="29" spans="1:123" s="15" customFormat="1" ht="15.75">
      <c r="A29" s="30" t="s">
        <v>62</v>
      </c>
      <c r="B29" s="26"/>
      <c r="C29" s="26"/>
      <c r="D29" s="26"/>
      <c r="E29" s="26"/>
      <c r="F29" s="26"/>
      <c r="G29" s="26"/>
      <c r="H29" s="27"/>
      <c r="I29" s="28" t="s">
        <v>60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9"/>
      <c r="AP29" s="26" t="s">
        <v>82</v>
      </c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7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2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2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2"/>
    </row>
    <row r="30" spans="1:123" s="15" customFormat="1" ht="15.75" customHeight="1">
      <c r="A30" s="39"/>
      <c r="B30" s="40"/>
      <c r="C30" s="40"/>
      <c r="D30" s="40"/>
      <c r="E30" s="40"/>
      <c r="F30" s="40"/>
      <c r="G30" s="40"/>
      <c r="H30" s="41"/>
      <c r="I30" s="60" t="s">
        <v>124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1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1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4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4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4"/>
    </row>
    <row r="31" spans="1:123" s="15" customFormat="1" ht="15.75" customHeight="1">
      <c r="A31" s="39" t="s">
        <v>63</v>
      </c>
      <c r="B31" s="40"/>
      <c r="C31" s="40"/>
      <c r="D31" s="40"/>
      <c r="E31" s="40"/>
      <c r="F31" s="40"/>
      <c r="G31" s="40"/>
      <c r="H31" s="41"/>
      <c r="I31" s="60" t="s">
        <v>125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1"/>
      <c r="AP31" s="40" t="s">
        <v>61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1"/>
      <c r="BF31" s="89">
        <v>5.772</v>
      </c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90"/>
      <c r="CB31" s="89">
        <v>6.78</v>
      </c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90"/>
      <c r="CX31" s="89">
        <v>5.772</v>
      </c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90"/>
    </row>
    <row r="32" spans="1:123" s="15" customFormat="1" ht="15.75">
      <c r="A32" s="30" t="s">
        <v>64</v>
      </c>
      <c r="B32" s="26"/>
      <c r="C32" s="26"/>
      <c r="D32" s="26"/>
      <c r="E32" s="26"/>
      <c r="F32" s="26"/>
      <c r="G32" s="26"/>
      <c r="H32" s="27"/>
      <c r="I32" s="28" t="s">
        <v>65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9"/>
      <c r="AP32" s="26" t="s">
        <v>66</v>
      </c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7"/>
      <c r="BF32" s="91">
        <v>10714</v>
      </c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2"/>
      <c r="CB32" s="87">
        <v>35770</v>
      </c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8"/>
      <c r="CX32" s="87">
        <v>10824</v>
      </c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8"/>
    </row>
    <row r="33" spans="1:123" s="15" customFormat="1" ht="15.75" customHeight="1">
      <c r="A33" s="39"/>
      <c r="B33" s="40"/>
      <c r="C33" s="40"/>
      <c r="D33" s="40"/>
      <c r="E33" s="40"/>
      <c r="F33" s="40"/>
      <c r="G33" s="40"/>
      <c r="H33" s="41"/>
      <c r="I33" s="60" t="s">
        <v>126</v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1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90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90"/>
    </row>
    <row r="34" spans="1:123" s="15" customFormat="1" ht="15.75">
      <c r="A34" s="30" t="s">
        <v>67</v>
      </c>
      <c r="B34" s="26"/>
      <c r="C34" s="26"/>
      <c r="D34" s="26"/>
      <c r="E34" s="26"/>
      <c r="F34" s="26"/>
      <c r="G34" s="26"/>
      <c r="H34" s="27"/>
      <c r="I34" s="28" t="s">
        <v>68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9"/>
      <c r="AP34" s="26" t="s">
        <v>66</v>
      </c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7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2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2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2"/>
    </row>
    <row r="35" spans="1:123" s="15" customFormat="1" ht="15.75">
      <c r="A35" s="30"/>
      <c r="B35" s="26"/>
      <c r="C35" s="26"/>
      <c r="D35" s="26"/>
      <c r="E35" s="26"/>
      <c r="F35" s="26"/>
      <c r="G35" s="26"/>
      <c r="H35" s="27"/>
      <c r="I35" s="28" t="s">
        <v>69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9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7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2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2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2"/>
    </row>
    <row r="36" spans="1:123" s="15" customFormat="1" ht="15.75" customHeight="1">
      <c r="A36" s="39"/>
      <c r="B36" s="40"/>
      <c r="C36" s="40"/>
      <c r="D36" s="40"/>
      <c r="E36" s="40"/>
      <c r="F36" s="40"/>
      <c r="G36" s="40"/>
      <c r="H36" s="41"/>
      <c r="I36" s="60" t="s">
        <v>127</v>
      </c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1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1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4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4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4"/>
    </row>
    <row r="37" spans="1:123" s="15" customFormat="1" ht="15.75">
      <c r="A37" s="30" t="s">
        <v>70</v>
      </c>
      <c r="B37" s="26"/>
      <c r="C37" s="26"/>
      <c r="D37" s="26"/>
      <c r="E37" s="26"/>
      <c r="F37" s="26"/>
      <c r="G37" s="26"/>
      <c r="H37" s="27"/>
      <c r="I37" s="28" t="s">
        <v>71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9"/>
      <c r="AP37" s="26" t="s">
        <v>56</v>
      </c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7"/>
      <c r="BF37" s="31">
        <v>0</v>
      </c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2"/>
      <c r="CB37" s="31">
        <v>0</v>
      </c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2"/>
      <c r="CX37" s="31">
        <v>0</v>
      </c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2"/>
    </row>
    <row r="38" spans="1:123" s="15" customFormat="1" ht="15.75">
      <c r="A38" s="30"/>
      <c r="B38" s="26"/>
      <c r="C38" s="26"/>
      <c r="D38" s="26"/>
      <c r="E38" s="26"/>
      <c r="F38" s="26"/>
      <c r="G38" s="26"/>
      <c r="H38" s="27"/>
      <c r="I38" s="28" t="s">
        <v>72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9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7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2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2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2"/>
    </row>
    <row r="39" spans="1:123" s="15" customFormat="1" ht="15.75">
      <c r="A39" s="30"/>
      <c r="B39" s="26"/>
      <c r="C39" s="26"/>
      <c r="D39" s="26"/>
      <c r="E39" s="26"/>
      <c r="F39" s="26"/>
      <c r="G39" s="26"/>
      <c r="H39" s="27"/>
      <c r="I39" s="28" t="s">
        <v>73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9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7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2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2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2"/>
    </row>
    <row r="40" spans="1:123" ht="15.75" customHeight="1">
      <c r="A40" s="39"/>
      <c r="B40" s="40"/>
      <c r="C40" s="40"/>
      <c r="D40" s="40"/>
      <c r="E40" s="40"/>
      <c r="F40" s="40"/>
      <c r="G40" s="40"/>
      <c r="H40" s="41"/>
      <c r="I40" s="60" t="s">
        <v>232</v>
      </c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1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1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4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4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4"/>
    </row>
    <row r="41" spans="1:123" s="15" customFormat="1" ht="15.75">
      <c r="A41" s="30" t="s">
        <v>74</v>
      </c>
      <c r="B41" s="26"/>
      <c r="C41" s="26"/>
      <c r="D41" s="26"/>
      <c r="E41" s="26"/>
      <c r="F41" s="26"/>
      <c r="G41" s="26"/>
      <c r="H41" s="27"/>
      <c r="I41" s="28" t="s">
        <v>75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9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9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9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9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9"/>
    </row>
    <row r="42" spans="1:123" s="15" customFormat="1" ht="15.75">
      <c r="A42" s="30"/>
      <c r="B42" s="26"/>
      <c r="C42" s="26"/>
      <c r="D42" s="26"/>
      <c r="E42" s="26"/>
      <c r="F42" s="26"/>
      <c r="G42" s="26"/>
      <c r="H42" s="27"/>
      <c r="I42" s="28" t="s">
        <v>76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9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9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9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9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9"/>
    </row>
    <row r="43" spans="1:123" s="15" customFormat="1" ht="15.75" customHeight="1">
      <c r="A43" s="39"/>
      <c r="B43" s="40"/>
      <c r="C43" s="40"/>
      <c r="D43" s="40"/>
      <c r="E43" s="40"/>
      <c r="F43" s="40"/>
      <c r="G43" s="40"/>
      <c r="H43" s="41"/>
      <c r="I43" s="60" t="s">
        <v>233</v>
      </c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1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6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6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6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6"/>
    </row>
    <row r="44" spans="1:123" s="15" customFormat="1" ht="15.75">
      <c r="A44" s="30" t="s">
        <v>78</v>
      </c>
      <c r="B44" s="26"/>
      <c r="C44" s="26"/>
      <c r="D44" s="26"/>
      <c r="E44" s="26"/>
      <c r="F44" s="26"/>
      <c r="G44" s="26"/>
      <c r="H44" s="27"/>
      <c r="I44" s="28" t="s">
        <v>79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9"/>
      <c r="AP44" s="26" t="s">
        <v>82</v>
      </c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7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2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2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2"/>
    </row>
    <row r="45" spans="1:123" s="15" customFormat="1" ht="15.75">
      <c r="A45" s="30"/>
      <c r="B45" s="26"/>
      <c r="C45" s="26"/>
      <c r="D45" s="26"/>
      <c r="E45" s="26"/>
      <c r="F45" s="26"/>
      <c r="G45" s="26"/>
      <c r="H45" s="27"/>
      <c r="I45" s="28" t="s">
        <v>80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9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7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2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2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2"/>
    </row>
    <row r="46" spans="1:123" s="15" customFormat="1" ht="15.75">
      <c r="A46" s="30"/>
      <c r="B46" s="26"/>
      <c r="C46" s="26"/>
      <c r="D46" s="26"/>
      <c r="E46" s="26"/>
      <c r="F46" s="26"/>
      <c r="G46" s="26"/>
      <c r="H46" s="27"/>
      <c r="I46" s="28" t="s">
        <v>81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9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7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2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2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2"/>
    </row>
    <row r="47" spans="1:123" s="15" customFormat="1" ht="15.75" customHeight="1">
      <c r="A47" s="39"/>
      <c r="B47" s="40"/>
      <c r="C47" s="40"/>
      <c r="D47" s="40"/>
      <c r="E47" s="40"/>
      <c r="F47" s="40"/>
      <c r="G47" s="40"/>
      <c r="H47" s="41"/>
      <c r="I47" s="60" t="s">
        <v>128</v>
      </c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1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4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4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4"/>
    </row>
    <row r="48" spans="1:127" s="15" customFormat="1" ht="15.75">
      <c r="A48" s="30" t="s">
        <v>83</v>
      </c>
      <c r="B48" s="26"/>
      <c r="C48" s="26"/>
      <c r="D48" s="26"/>
      <c r="E48" s="26"/>
      <c r="F48" s="26"/>
      <c r="G48" s="26"/>
      <c r="H48" s="27"/>
      <c r="I48" s="28" t="s">
        <v>84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9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7"/>
      <c r="BF48" s="87">
        <v>4479.8</v>
      </c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8"/>
      <c r="CB48" s="87">
        <v>4383.7</v>
      </c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8"/>
      <c r="CX48" s="87">
        <v>3838.93</v>
      </c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8"/>
      <c r="DW48" s="15">
        <v>18930.7801710119</v>
      </c>
    </row>
    <row r="49" spans="1:123" s="15" customFormat="1" ht="15.75">
      <c r="A49" s="30"/>
      <c r="B49" s="26"/>
      <c r="C49" s="26"/>
      <c r="D49" s="26"/>
      <c r="E49" s="26"/>
      <c r="F49" s="26"/>
      <c r="G49" s="26"/>
      <c r="H49" s="27"/>
      <c r="I49" s="28" t="s">
        <v>85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9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8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8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8"/>
    </row>
    <row r="50" spans="1:123" s="15" customFormat="1" ht="15.75">
      <c r="A50" s="39"/>
      <c r="B50" s="40"/>
      <c r="C50" s="40"/>
      <c r="D50" s="40"/>
      <c r="E50" s="40"/>
      <c r="F50" s="40"/>
      <c r="G50" s="40"/>
      <c r="H50" s="41"/>
      <c r="I50" s="35" t="s">
        <v>86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6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1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90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90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90"/>
    </row>
    <row r="51" spans="1:123" s="15" customFormat="1" ht="15.75">
      <c r="A51" s="30" t="s">
        <v>87</v>
      </c>
      <c r="B51" s="26"/>
      <c r="C51" s="26"/>
      <c r="D51" s="26"/>
      <c r="E51" s="26"/>
      <c r="F51" s="26"/>
      <c r="G51" s="26"/>
      <c r="H51" s="27"/>
      <c r="I51" s="28" t="s">
        <v>88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9"/>
      <c r="AP51" s="26" t="s">
        <v>42</v>
      </c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7"/>
      <c r="BF51" s="87">
        <v>2454.94</v>
      </c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8"/>
      <c r="CB51" s="87">
        <v>3407.61</v>
      </c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8"/>
      <c r="CX51" s="87">
        <v>3357</v>
      </c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8"/>
    </row>
    <row r="52" spans="1:123" s="15" customFormat="1" ht="15.75" customHeight="1">
      <c r="A52" s="30"/>
      <c r="B52" s="26"/>
      <c r="C52" s="26"/>
      <c r="D52" s="26"/>
      <c r="E52" s="26"/>
      <c r="F52" s="26"/>
      <c r="G52" s="26"/>
      <c r="H52" s="27"/>
      <c r="I52" s="24" t="s">
        <v>129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5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8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8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8"/>
    </row>
    <row r="53" spans="1:123" s="15" customFormat="1" ht="15.75" customHeight="1">
      <c r="A53" s="30"/>
      <c r="B53" s="26"/>
      <c r="C53" s="26"/>
      <c r="D53" s="26"/>
      <c r="E53" s="26"/>
      <c r="F53" s="26"/>
      <c r="G53" s="26"/>
      <c r="H53" s="27"/>
      <c r="I53" s="24" t="s">
        <v>130</v>
      </c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5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8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8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8"/>
    </row>
    <row r="54" spans="1:123" s="15" customFormat="1" ht="15.75">
      <c r="A54" s="30"/>
      <c r="B54" s="26"/>
      <c r="C54" s="26"/>
      <c r="D54" s="26"/>
      <c r="E54" s="26"/>
      <c r="F54" s="26"/>
      <c r="G54" s="26"/>
      <c r="H54" s="27"/>
      <c r="I54" s="28" t="s">
        <v>89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9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7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2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2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2"/>
    </row>
    <row r="55" spans="1:123" s="15" customFormat="1" ht="15.75">
      <c r="A55" s="30"/>
      <c r="B55" s="26"/>
      <c r="C55" s="26"/>
      <c r="D55" s="26"/>
      <c r="E55" s="26"/>
      <c r="F55" s="26"/>
      <c r="G55" s="26"/>
      <c r="H55" s="27"/>
      <c r="I55" s="28" t="s">
        <v>90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9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7"/>
      <c r="BF55" s="87">
        <v>1519.85</v>
      </c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8"/>
      <c r="CB55" s="87">
        <v>1779.48</v>
      </c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8"/>
      <c r="CX55" s="87">
        <v>1753.05</v>
      </c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8"/>
    </row>
    <row r="56" spans="1:123" s="15" customFormat="1" ht="15.75">
      <c r="A56" s="30"/>
      <c r="B56" s="26"/>
      <c r="C56" s="26"/>
      <c r="D56" s="26"/>
      <c r="E56" s="26"/>
      <c r="F56" s="26"/>
      <c r="G56" s="26"/>
      <c r="H56" s="27"/>
      <c r="I56" s="28" t="s">
        <v>229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9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7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2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2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2"/>
    </row>
    <row r="57" spans="1:123" s="15" customFormat="1" ht="15.75">
      <c r="A57" s="39"/>
      <c r="B57" s="40"/>
      <c r="C57" s="40"/>
      <c r="D57" s="40"/>
      <c r="E57" s="40"/>
      <c r="F57" s="40"/>
      <c r="G57" s="40"/>
      <c r="H57" s="41"/>
      <c r="I57" s="35" t="s">
        <v>91</v>
      </c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6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1"/>
      <c r="BF57" s="89">
        <v>16.8</v>
      </c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90"/>
      <c r="CB57" s="89">
        <v>493.9</v>
      </c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90"/>
      <c r="CX57" s="89">
        <v>486.57</v>
      </c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90"/>
    </row>
    <row r="58" spans="1:123" s="15" customFormat="1" ht="15.75">
      <c r="A58" s="30" t="s">
        <v>92</v>
      </c>
      <c r="B58" s="26"/>
      <c r="C58" s="26"/>
      <c r="D58" s="26"/>
      <c r="E58" s="26"/>
      <c r="F58" s="26"/>
      <c r="G58" s="26"/>
      <c r="H58" s="27"/>
      <c r="I58" s="28" t="s">
        <v>93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9"/>
      <c r="AP58" s="26" t="s">
        <v>42</v>
      </c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7"/>
      <c r="BF58" s="87">
        <v>887.89</v>
      </c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8"/>
      <c r="CB58" s="87">
        <v>1159.77</v>
      </c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8"/>
      <c r="CX58" s="87">
        <v>761.99</v>
      </c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8"/>
    </row>
    <row r="59" spans="1:123" s="15" customFormat="1" ht="15.75" customHeight="1">
      <c r="A59" s="30"/>
      <c r="B59" s="26"/>
      <c r="C59" s="26"/>
      <c r="D59" s="26"/>
      <c r="E59" s="26"/>
      <c r="F59" s="26"/>
      <c r="G59" s="26"/>
      <c r="H59" s="27"/>
      <c r="I59" s="24" t="s">
        <v>131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5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8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8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8"/>
    </row>
    <row r="60" spans="1:123" s="15" customFormat="1" ht="15.75" customHeight="1">
      <c r="A60" s="39"/>
      <c r="B60" s="40"/>
      <c r="C60" s="40"/>
      <c r="D60" s="40"/>
      <c r="E60" s="40"/>
      <c r="F60" s="40"/>
      <c r="G60" s="40"/>
      <c r="H60" s="41"/>
      <c r="I60" s="60" t="s">
        <v>132</v>
      </c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1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1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90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90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90"/>
    </row>
    <row r="61" spans="1:123" s="15" customFormat="1" ht="15.75">
      <c r="A61" s="30" t="s">
        <v>94</v>
      </c>
      <c r="B61" s="26"/>
      <c r="C61" s="26"/>
      <c r="D61" s="26"/>
      <c r="E61" s="26"/>
      <c r="F61" s="26"/>
      <c r="G61" s="26"/>
      <c r="H61" s="27"/>
      <c r="I61" s="28" t="s">
        <v>95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9"/>
      <c r="AP61" s="26" t="s">
        <v>42</v>
      </c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7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2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2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2"/>
    </row>
    <row r="62" spans="1:123" s="15" customFormat="1" ht="15.75">
      <c r="A62" s="39"/>
      <c r="B62" s="40"/>
      <c r="C62" s="40"/>
      <c r="D62" s="40"/>
      <c r="E62" s="40"/>
      <c r="F62" s="40"/>
      <c r="G62" s="40"/>
      <c r="H62" s="41"/>
      <c r="I62" s="35" t="s">
        <v>96</v>
      </c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6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1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4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4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4"/>
    </row>
    <row r="63" spans="1:123" s="15" customFormat="1" ht="15.75">
      <c r="A63" s="30" t="s">
        <v>97</v>
      </c>
      <c r="B63" s="26"/>
      <c r="C63" s="26"/>
      <c r="D63" s="26"/>
      <c r="E63" s="26"/>
      <c r="F63" s="26"/>
      <c r="G63" s="26"/>
      <c r="H63" s="27"/>
      <c r="I63" s="28" t="s">
        <v>98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9"/>
      <c r="AP63" s="26" t="s">
        <v>42</v>
      </c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7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2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2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2"/>
    </row>
    <row r="64" spans="1:123" s="15" customFormat="1" ht="15.75">
      <c r="A64" s="39"/>
      <c r="B64" s="40"/>
      <c r="C64" s="40"/>
      <c r="D64" s="40"/>
      <c r="E64" s="40"/>
      <c r="F64" s="40"/>
      <c r="G64" s="40"/>
      <c r="H64" s="41"/>
      <c r="I64" s="35" t="s">
        <v>99</v>
      </c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6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1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4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4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4"/>
    </row>
    <row r="65" spans="1:123" s="15" customFormat="1" ht="15.75">
      <c r="A65" s="30" t="s">
        <v>100</v>
      </c>
      <c r="B65" s="26"/>
      <c r="C65" s="26"/>
      <c r="D65" s="26"/>
      <c r="E65" s="26"/>
      <c r="F65" s="26"/>
      <c r="G65" s="26"/>
      <c r="H65" s="27"/>
      <c r="I65" s="28" t="s">
        <v>101</v>
      </c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9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7"/>
      <c r="BF65" s="44" t="s">
        <v>242</v>
      </c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5"/>
      <c r="CB65" s="44" t="s">
        <v>242</v>
      </c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5"/>
      <c r="CX65" s="44" t="s">
        <v>242</v>
      </c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5"/>
    </row>
    <row r="66" spans="1:123" s="15" customFormat="1" ht="15.75">
      <c r="A66" s="30"/>
      <c r="B66" s="26"/>
      <c r="C66" s="26"/>
      <c r="D66" s="26"/>
      <c r="E66" s="26"/>
      <c r="F66" s="26"/>
      <c r="G66" s="26"/>
      <c r="H66" s="27"/>
      <c r="I66" s="28" t="s">
        <v>102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9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7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5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5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5"/>
    </row>
    <row r="67" spans="1:123" s="15" customFormat="1" ht="15.75">
      <c r="A67" s="39"/>
      <c r="B67" s="40"/>
      <c r="C67" s="40"/>
      <c r="D67" s="40"/>
      <c r="E67" s="40"/>
      <c r="F67" s="40"/>
      <c r="G67" s="40"/>
      <c r="H67" s="41"/>
      <c r="I67" s="35" t="s">
        <v>77</v>
      </c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6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1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7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7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7"/>
    </row>
    <row r="68" spans="1:123" s="15" customFormat="1" ht="15.75">
      <c r="A68" s="53"/>
      <c r="B68" s="54"/>
      <c r="C68" s="54"/>
      <c r="D68" s="54"/>
      <c r="E68" s="54"/>
      <c r="F68" s="54"/>
      <c r="G68" s="54"/>
      <c r="H68" s="55"/>
      <c r="I68" s="56" t="s">
        <v>103</v>
      </c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7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5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9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9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9"/>
    </row>
    <row r="69" spans="1:123" s="15" customFormat="1" ht="15.75" customHeight="1">
      <c r="A69" s="30"/>
      <c r="B69" s="26"/>
      <c r="C69" s="26"/>
      <c r="D69" s="26"/>
      <c r="E69" s="26"/>
      <c r="F69" s="26"/>
      <c r="G69" s="26"/>
      <c r="H69" s="27"/>
      <c r="I69" s="24" t="s">
        <v>133</v>
      </c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5"/>
      <c r="AP69" s="26" t="s">
        <v>104</v>
      </c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7"/>
      <c r="BF69" s="91">
        <f>(440.4+52.33)*0.2295</f>
        <v>113.081535</v>
      </c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2"/>
      <c r="CB69" s="87">
        <f>48.14</f>
        <v>48.14</v>
      </c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8"/>
      <c r="CX69" s="93">
        <f>(440.4+52.33)*0.2495</f>
        <v>122.936135</v>
      </c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5"/>
    </row>
    <row r="70" spans="1:123" s="15" customFormat="1" ht="15.75">
      <c r="A70" s="52"/>
      <c r="B70" s="50"/>
      <c r="C70" s="50"/>
      <c r="D70" s="50"/>
      <c r="E70" s="50"/>
      <c r="F70" s="50"/>
      <c r="G70" s="50"/>
      <c r="H70" s="51"/>
      <c r="I70" s="48" t="s">
        <v>105</v>
      </c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9"/>
      <c r="AP70" s="50" t="s">
        <v>42</v>
      </c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1"/>
      <c r="BF70" s="96">
        <f>BF51/BF69</f>
        <v>21.709468305325004</v>
      </c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7"/>
      <c r="CB70" s="96">
        <f>CB51/CB69</f>
        <v>70.78541753219776</v>
      </c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7"/>
      <c r="CX70" s="96">
        <f>CX51/CX69</f>
        <v>27.306861404094086</v>
      </c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7"/>
    </row>
    <row r="71" spans="1:123" s="15" customFormat="1" ht="15.75" customHeight="1">
      <c r="A71" s="39"/>
      <c r="B71" s="40"/>
      <c r="C71" s="40"/>
      <c r="D71" s="40"/>
      <c r="E71" s="40"/>
      <c r="F71" s="40"/>
      <c r="G71" s="40"/>
      <c r="H71" s="41"/>
      <c r="I71" s="60" t="s">
        <v>134</v>
      </c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1"/>
      <c r="AP71" s="40" t="s">
        <v>106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1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9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9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9"/>
    </row>
    <row r="72" spans="1:123" s="15" customFormat="1" ht="15.75">
      <c r="A72" s="30" t="s">
        <v>107</v>
      </c>
      <c r="B72" s="26"/>
      <c r="C72" s="26"/>
      <c r="D72" s="26"/>
      <c r="E72" s="26"/>
      <c r="F72" s="26"/>
      <c r="G72" s="26"/>
      <c r="H72" s="27"/>
      <c r="I72" s="28" t="s">
        <v>108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9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7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2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2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2"/>
    </row>
    <row r="73" spans="1:123" s="15" customFormat="1" ht="15.75">
      <c r="A73" s="30"/>
      <c r="B73" s="26"/>
      <c r="C73" s="26"/>
      <c r="D73" s="26"/>
      <c r="E73" s="26"/>
      <c r="F73" s="26"/>
      <c r="G73" s="26"/>
      <c r="H73" s="27"/>
      <c r="I73" s="28" t="s">
        <v>144</v>
      </c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9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7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2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2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2"/>
    </row>
    <row r="74" spans="1:123" s="15" customFormat="1" ht="15.75">
      <c r="A74" s="39"/>
      <c r="B74" s="40"/>
      <c r="C74" s="40"/>
      <c r="D74" s="40"/>
      <c r="E74" s="40"/>
      <c r="F74" s="40"/>
      <c r="G74" s="40"/>
      <c r="H74" s="41"/>
      <c r="I74" s="35" t="s">
        <v>109</v>
      </c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1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4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4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4"/>
    </row>
    <row r="75" spans="1:123" s="15" customFormat="1" ht="15.75">
      <c r="A75" s="30" t="s">
        <v>110</v>
      </c>
      <c r="B75" s="26"/>
      <c r="C75" s="26"/>
      <c r="D75" s="26"/>
      <c r="E75" s="26"/>
      <c r="F75" s="26"/>
      <c r="G75" s="26"/>
      <c r="H75" s="27"/>
      <c r="I75" s="28" t="s">
        <v>111</v>
      </c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9"/>
      <c r="AP75" s="26" t="s">
        <v>113</v>
      </c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7"/>
      <c r="BF75" s="91">
        <f>24*0.2295</f>
        <v>5.508</v>
      </c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2"/>
      <c r="CB75" s="91">
        <v>7.28</v>
      </c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2"/>
      <c r="CX75" s="91">
        <f>27*0.2495</f>
        <v>6.7365</v>
      </c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2"/>
    </row>
    <row r="76" spans="1:123" s="15" customFormat="1" ht="15.75">
      <c r="A76" s="39"/>
      <c r="B76" s="40"/>
      <c r="C76" s="40"/>
      <c r="D76" s="40"/>
      <c r="E76" s="40"/>
      <c r="F76" s="40"/>
      <c r="G76" s="40"/>
      <c r="H76" s="41"/>
      <c r="I76" s="35" t="s">
        <v>112</v>
      </c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6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1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9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9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9"/>
    </row>
    <row r="77" spans="1:123" s="15" customFormat="1" ht="15.75">
      <c r="A77" s="30" t="s">
        <v>114</v>
      </c>
      <c r="B77" s="26"/>
      <c r="C77" s="26"/>
      <c r="D77" s="26"/>
      <c r="E77" s="26"/>
      <c r="F77" s="26"/>
      <c r="G77" s="26"/>
      <c r="H77" s="27"/>
      <c r="I77" s="28" t="s">
        <v>115</v>
      </c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9"/>
      <c r="AP77" s="26" t="s">
        <v>42</v>
      </c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7"/>
      <c r="BF77" s="91">
        <f>BF55/BF75/12</f>
        <v>22.994583635923505</v>
      </c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2"/>
      <c r="CB77" s="91">
        <v>20.52</v>
      </c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2"/>
      <c r="CX77" s="91">
        <f>CX55/CX75/12</f>
        <v>21.685964521635864</v>
      </c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2"/>
    </row>
    <row r="78" spans="1:123" s="15" customFormat="1" ht="15.75">
      <c r="A78" s="39"/>
      <c r="B78" s="40"/>
      <c r="C78" s="40"/>
      <c r="D78" s="40"/>
      <c r="E78" s="40"/>
      <c r="F78" s="40"/>
      <c r="G78" s="40"/>
      <c r="H78" s="41"/>
      <c r="I78" s="35" t="s">
        <v>116</v>
      </c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6"/>
      <c r="AP78" s="40" t="s">
        <v>117</v>
      </c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1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9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9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98"/>
      <c r="DL78" s="98"/>
      <c r="DM78" s="98"/>
      <c r="DN78" s="98"/>
      <c r="DO78" s="98"/>
      <c r="DP78" s="98"/>
      <c r="DQ78" s="98"/>
      <c r="DR78" s="98"/>
      <c r="DS78" s="99"/>
    </row>
    <row r="79" spans="1:123" s="15" customFormat="1" ht="15.75">
      <c r="A79" s="30" t="s">
        <v>118</v>
      </c>
      <c r="B79" s="26"/>
      <c r="C79" s="26"/>
      <c r="D79" s="26"/>
      <c r="E79" s="26"/>
      <c r="F79" s="26"/>
      <c r="G79" s="26"/>
      <c r="H79" s="27"/>
      <c r="I79" s="28" t="s">
        <v>119</v>
      </c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9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9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1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101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1"/>
    </row>
    <row r="80" spans="1:123" s="15" customFormat="1" ht="15.75">
      <c r="A80" s="30"/>
      <c r="B80" s="26"/>
      <c r="C80" s="26"/>
      <c r="D80" s="26"/>
      <c r="E80" s="26"/>
      <c r="F80" s="26"/>
      <c r="G80" s="26"/>
      <c r="H80" s="27"/>
      <c r="I80" s="28" t="s">
        <v>120</v>
      </c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9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9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1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1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1"/>
    </row>
    <row r="81" spans="1:123" s="15" customFormat="1" ht="15.75">
      <c r="A81" s="39"/>
      <c r="B81" s="40"/>
      <c r="C81" s="40"/>
      <c r="D81" s="40"/>
      <c r="E81" s="40"/>
      <c r="F81" s="40"/>
      <c r="G81" s="40"/>
      <c r="H81" s="41"/>
      <c r="I81" s="35" t="s">
        <v>121</v>
      </c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6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6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3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  <c r="CW81" s="103"/>
      <c r="CX81" s="102"/>
      <c r="CY81" s="102"/>
      <c r="CZ81" s="102"/>
      <c r="DA81" s="102"/>
      <c r="DB81" s="102"/>
      <c r="DC81" s="102"/>
      <c r="DD81" s="102"/>
      <c r="DE81" s="102"/>
      <c r="DF81" s="102"/>
      <c r="DG81" s="102"/>
      <c r="DH81" s="102"/>
      <c r="DI81" s="102"/>
      <c r="DJ81" s="102"/>
      <c r="DK81" s="102"/>
      <c r="DL81" s="102"/>
      <c r="DM81" s="102"/>
      <c r="DN81" s="102"/>
      <c r="DO81" s="102"/>
      <c r="DP81" s="102"/>
      <c r="DQ81" s="102"/>
      <c r="DR81" s="102"/>
      <c r="DS81" s="103"/>
    </row>
    <row r="82" spans="1:123" s="15" customFormat="1" ht="15.75">
      <c r="A82" s="39"/>
      <c r="B82" s="40"/>
      <c r="C82" s="40"/>
      <c r="D82" s="40"/>
      <c r="E82" s="40"/>
      <c r="F82" s="40"/>
      <c r="G82" s="40"/>
      <c r="H82" s="41"/>
      <c r="I82" s="42" t="s">
        <v>103</v>
      </c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3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1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90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90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90"/>
    </row>
    <row r="83" spans="1:123" s="15" customFormat="1" ht="15.75">
      <c r="A83" s="30"/>
      <c r="B83" s="26"/>
      <c r="C83" s="26"/>
      <c r="D83" s="26"/>
      <c r="E83" s="26"/>
      <c r="F83" s="26"/>
      <c r="G83" s="26"/>
      <c r="H83" s="27"/>
      <c r="I83" s="28" t="s">
        <v>135</v>
      </c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9"/>
      <c r="AP83" s="26" t="s">
        <v>42</v>
      </c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7"/>
      <c r="BF83" s="87">
        <v>360379.99</v>
      </c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8"/>
      <c r="CB83" s="87">
        <v>360379.99</v>
      </c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8"/>
      <c r="CX83" s="87">
        <v>360379.99</v>
      </c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8"/>
    </row>
    <row r="84" spans="1:123" s="15" customFormat="1" ht="15.75">
      <c r="A84" s="39"/>
      <c r="B84" s="40"/>
      <c r="C84" s="40"/>
      <c r="D84" s="40"/>
      <c r="E84" s="40"/>
      <c r="F84" s="40"/>
      <c r="G84" s="40"/>
      <c r="H84" s="41"/>
      <c r="I84" s="35" t="s">
        <v>136</v>
      </c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6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1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90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90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90"/>
    </row>
    <row r="85" spans="1:123" s="15" customFormat="1" ht="15.75">
      <c r="A85" s="30"/>
      <c r="B85" s="26"/>
      <c r="C85" s="26"/>
      <c r="D85" s="26"/>
      <c r="E85" s="26"/>
      <c r="F85" s="26"/>
      <c r="G85" s="26"/>
      <c r="H85" s="27"/>
      <c r="I85" s="28" t="s">
        <v>122</v>
      </c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9"/>
      <c r="AP85" s="26" t="s">
        <v>42</v>
      </c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7"/>
      <c r="BF85" s="31">
        <v>0</v>
      </c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2"/>
      <c r="CB85" s="31">
        <v>0</v>
      </c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2"/>
      <c r="CX85" s="31">
        <v>0</v>
      </c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2"/>
    </row>
    <row r="86" spans="1:123" s="15" customFormat="1" ht="15.75">
      <c r="A86" s="30"/>
      <c r="B86" s="26"/>
      <c r="C86" s="26"/>
      <c r="D86" s="26"/>
      <c r="E86" s="26"/>
      <c r="F86" s="26"/>
      <c r="G86" s="26"/>
      <c r="H86" s="27"/>
      <c r="I86" s="28" t="s">
        <v>123</v>
      </c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9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7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2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2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2"/>
    </row>
    <row r="87" spans="1:123" s="15" customFormat="1" ht="15.75">
      <c r="A87" s="39"/>
      <c r="B87" s="40"/>
      <c r="C87" s="40"/>
      <c r="D87" s="40"/>
      <c r="E87" s="40"/>
      <c r="F87" s="40"/>
      <c r="G87" s="40"/>
      <c r="H87" s="41"/>
      <c r="I87" s="35" t="s">
        <v>243</v>
      </c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6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1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4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4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4"/>
    </row>
    <row r="88" spans="1:123" ht="34.5" customHeight="1">
      <c r="A88" s="72" t="s">
        <v>244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</row>
    <row r="89" s="14" customFormat="1" ht="12" customHeight="1">
      <c r="A89" s="13" t="s">
        <v>245</v>
      </c>
    </row>
    <row r="90" s="14" customFormat="1" ht="12" customHeight="1">
      <c r="A90" s="13" t="s">
        <v>246</v>
      </c>
    </row>
    <row r="91" s="14" customFormat="1" ht="12" customHeight="1">
      <c r="A91" s="13" t="s">
        <v>247</v>
      </c>
    </row>
    <row r="92" s="14" customFormat="1" ht="12" customHeight="1">
      <c r="A92" s="13" t="s">
        <v>248</v>
      </c>
    </row>
  </sheetData>
  <sheetProtection/>
  <mergeCells count="280">
    <mergeCell ref="A88:DS88"/>
    <mergeCell ref="A5:DS5"/>
    <mergeCell ref="CB8:CW8"/>
    <mergeCell ref="AP8:BE8"/>
    <mergeCell ref="A8:H8"/>
    <mergeCell ref="I8:AO8"/>
    <mergeCell ref="A9:H9"/>
    <mergeCell ref="I9:AO9"/>
    <mergeCell ref="A6:DS6"/>
    <mergeCell ref="CX8:DS8"/>
    <mergeCell ref="BF8:CA8"/>
    <mergeCell ref="A11:H12"/>
    <mergeCell ref="BF11:CA12"/>
    <mergeCell ref="CB11:CW12"/>
    <mergeCell ref="CX9:DS9"/>
    <mergeCell ref="A10:H10"/>
    <mergeCell ref="I10:AO10"/>
    <mergeCell ref="AP10:BE10"/>
    <mergeCell ref="BF10:CA10"/>
    <mergeCell ref="CX10:DS10"/>
    <mergeCell ref="CB9:CW9"/>
    <mergeCell ref="AP9:BE9"/>
    <mergeCell ref="BF9:CA9"/>
    <mergeCell ref="CB10:CW10"/>
    <mergeCell ref="CX11:DS12"/>
    <mergeCell ref="I11:AO11"/>
    <mergeCell ref="AP11:BE12"/>
    <mergeCell ref="I12:AO12"/>
    <mergeCell ref="A13:H13"/>
    <mergeCell ref="I13:AO13"/>
    <mergeCell ref="AP13:BE13"/>
    <mergeCell ref="BF13:CA13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5:CW16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BF18:CA19"/>
    <mergeCell ref="CB18:CW19"/>
    <mergeCell ref="I19:AO19"/>
    <mergeCell ref="A18:H19"/>
    <mergeCell ref="AP18:BE19"/>
    <mergeCell ref="I18:AO18"/>
    <mergeCell ref="CB20:CW24"/>
    <mergeCell ref="I23:AO23"/>
    <mergeCell ref="A20:H24"/>
    <mergeCell ref="CX20:DS24"/>
    <mergeCell ref="I22:AO22"/>
    <mergeCell ref="I21:AO21"/>
    <mergeCell ref="I20:AO20"/>
    <mergeCell ref="I24:AO24"/>
    <mergeCell ref="AP20:BE24"/>
    <mergeCell ref="BF20:CA24"/>
    <mergeCell ref="A25:H26"/>
    <mergeCell ref="AP25:BE26"/>
    <mergeCell ref="BF25:CA26"/>
    <mergeCell ref="CX25:DS26"/>
    <mergeCell ref="CB25:CW26"/>
    <mergeCell ref="I25:AO25"/>
    <mergeCell ref="I26:AO26"/>
    <mergeCell ref="CX29:DS30"/>
    <mergeCell ref="I28:AO28"/>
    <mergeCell ref="CX27:DS28"/>
    <mergeCell ref="I30:AO30"/>
    <mergeCell ref="A27:H28"/>
    <mergeCell ref="AP27:BE28"/>
    <mergeCell ref="BF27:CA28"/>
    <mergeCell ref="CB27:CW28"/>
    <mergeCell ref="I27:AO27"/>
    <mergeCell ref="A29:H30"/>
    <mergeCell ref="AP29:BE30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CX31:DS31"/>
    <mergeCell ref="CX34:DS36"/>
    <mergeCell ref="I34:AO34"/>
    <mergeCell ref="I33:AO33"/>
    <mergeCell ref="CX32:DS33"/>
    <mergeCell ref="CB34:CW36"/>
    <mergeCell ref="I35:AO35"/>
    <mergeCell ref="A32:H33"/>
    <mergeCell ref="AP32:BE33"/>
    <mergeCell ref="BF32:CA33"/>
    <mergeCell ref="CB32:CW33"/>
    <mergeCell ref="I32:AO32"/>
    <mergeCell ref="CX37:DS40"/>
    <mergeCell ref="I38:AO38"/>
    <mergeCell ref="I37:AO37"/>
    <mergeCell ref="I36:AO36"/>
    <mergeCell ref="I40:AO40"/>
    <mergeCell ref="AP37:BE40"/>
    <mergeCell ref="BF37:CA40"/>
    <mergeCell ref="CB37:CW40"/>
    <mergeCell ref="AP41:BE43"/>
    <mergeCell ref="BF41:CA43"/>
    <mergeCell ref="I43:AO43"/>
    <mergeCell ref="A34:H36"/>
    <mergeCell ref="AP34:BE36"/>
    <mergeCell ref="BF34:CA36"/>
    <mergeCell ref="I39:AO39"/>
    <mergeCell ref="A41:H43"/>
    <mergeCell ref="A44:H47"/>
    <mergeCell ref="A37:H40"/>
    <mergeCell ref="CX44:DS47"/>
    <mergeCell ref="BF44:CA47"/>
    <mergeCell ref="CB44:CW47"/>
    <mergeCell ref="CB41:CW43"/>
    <mergeCell ref="I42:AO42"/>
    <mergeCell ref="CX41:DS43"/>
    <mergeCell ref="I41:AO41"/>
    <mergeCell ref="I45:AO45"/>
    <mergeCell ref="I44:AO44"/>
    <mergeCell ref="I47:AO47"/>
    <mergeCell ref="AP44:BE47"/>
    <mergeCell ref="I46:AO46"/>
    <mergeCell ref="A48:H50"/>
    <mergeCell ref="CB48:CW50"/>
    <mergeCell ref="CX48:DS50"/>
    <mergeCell ref="I48:AO48"/>
    <mergeCell ref="BF48:CA50"/>
    <mergeCell ref="I49:AO49"/>
    <mergeCell ref="AP48:BE50"/>
    <mergeCell ref="I50:AO50"/>
    <mergeCell ref="I55:AO55"/>
    <mergeCell ref="I54:AO54"/>
    <mergeCell ref="I60:AO60"/>
    <mergeCell ref="CB54:CW54"/>
    <mergeCell ref="CB56:CW56"/>
    <mergeCell ref="AP54:BE54"/>
    <mergeCell ref="AP55:BE55"/>
    <mergeCell ref="I58:AO58"/>
    <mergeCell ref="I57:AO57"/>
    <mergeCell ref="I56:AO56"/>
    <mergeCell ref="CB61:CW62"/>
    <mergeCell ref="I61:AO61"/>
    <mergeCell ref="CX61:DS62"/>
    <mergeCell ref="A58:H60"/>
    <mergeCell ref="AP58:BE60"/>
    <mergeCell ref="BF58:CA60"/>
    <mergeCell ref="CB58:CW60"/>
    <mergeCell ref="I59:AO59"/>
    <mergeCell ref="CX58:DS60"/>
    <mergeCell ref="BF63:CA64"/>
    <mergeCell ref="A57:H57"/>
    <mergeCell ref="AP57:BE57"/>
    <mergeCell ref="I62:AO62"/>
    <mergeCell ref="A61:H62"/>
    <mergeCell ref="AP61:BE62"/>
    <mergeCell ref="BF61:CA62"/>
    <mergeCell ref="I63:AO63"/>
    <mergeCell ref="I64:AO64"/>
    <mergeCell ref="I71:AO71"/>
    <mergeCell ref="AP71:BE71"/>
    <mergeCell ref="A63:H64"/>
    <mergeCell ref="AP63:BE64"/>
    <mergeCell ref="CX68:DS68"/>
    <mergeCell ref="I67:AO67"/>
    <mergeCell ref="CB65:CW67"/>
    <mergeCell ref="CX65:DS67"/>
    <mergeCell ref="I66:AO66"/>
    <mergeCell ref="I65:AO65"/>
    <mergeCell ref="BF68:CA68"/>
    <mergeCell ref="CB68:CW68"/>
    <mergeCell ref="A69:H69"/>
    <mergeCell ref="I69:AO69"/>
    <mergeCell ref="AP69:BE69"/>
    <mergeCell ref="BF69:CA69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I74:AO74"/>
    <mergeCell ref="A72:H74"/>
    <mergeCell ref="AP72:BE74"/>
    <mergeCell ref="BF72:CA74"/>
    <mergeCell ref="I73:AO73"/>
    <mergeCell ref="I72:AO72"/>
    <mergeCell ref="A75:H76"/>
    <mergeCell ref="AP75:BE76"/>
    <mergeCell ref="BF75:CA76"/>
    <mergeCell ref="CB75:CW76"/>
    <mergeCell ref="I75:AO75"/>
    <mergeCell ref="I76:AO76"/>
    <mergeCell ref="A77:H78"/>
    <mergeCell ref="BF77:CA78"/>
    <mergeCell ref="CB77:CW78"/>
    <mergeCell ref="CX77:DS78"/>
    <mergeCell ref="I77:AO77"/>
    <mergeCell ref="AP77:BE77"/>
    <mergeCell ref="I78:AO78"/>
    <mergeCell ref="AP78:BE78"/>
    <mergeCell ref="A79:H81"/>
    <mergeCell ref="AP79:BE81"/>
    <mergeCell ref="BF79:CA81"/>
    <mergeCell ref="CB79:CW81"/>
    <mergeCell ref="I80:AO80"/>
    <mergeCell ref="I79:AO79"/>
    <mergeCell ref="I81:AO81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AP83:BE84"/>
    <mergeCell ref="BF83:CA84"/>
    <mergeCell ref="CB83:CW84"/>
    <mergeCell ref="CX56:DS56"/>
    <mergeCell ref="AP56:BE56"/>
    <mergeCell ref="CX70:DS71"/>
    <mergeCell ref="CB69:CW69"/>
    <mergeCell ref="CX69:DS69"/>
    <mergeCell ref="CB63:CW64"/>
    <mergeCell ref="CX63:DS64"/>
    <mergeCell ref="CX51:DS53"/>
    <mergeCell ref="BF54:CA54"/>
    <mergeCell ref="BF55:CA55"/>
    <mergeCell ref="BF56:CA56"/>
    <mergeCell ref="BF51:CA53"/>
    <mergeCell ref="CB51:CW53"/>
    <mergeCell ref="CX54:DS54"/>
    <mergeCell ref="CX55:DS55"/>
    <mergeCell ref="CB55:CW55"/>
    <mergeCell ref="I87:AO87"/>
    <mergeCell ref="A85:H87"/>
    <mergeCell ref="AP85:BE87"/>
    <mergeCell ref="BF85:CA87"/>
    <mergeCell ref="I86:AO86"/>
    <mergeCell ref="I85:AO85"/>
    <mergeCell ref="CB85:CW87"/>
    <mergeCell ref="CX57:DS57"/>
    <mergeCell ref="BF57:CA57"/>
    <mergeCell ref="CB57:CW57"/>
    <mergeCell ref="CX85:DS87"/>
    <mergeCell ref="CX79:DS81"/>
    <mergeCell ref="CX75:DS76"/>
    <mergeCell ref="CB72:CW74"/>
    <mergeCell ref="CX72:DS74"/>
    <mergeCell ref="CB70:CW71"/>
    <mergeCell ref="A54:H54"/>
    <mergeCell ref="A55:H55"/>
    <mergeCell ref="A51:H53"/>
    <mergeCell ref="A56:H56"/>
    <mergeCell ref="I53:AO53"/>
    <mergeCell ref="AP51:BE53"/>
    <mergeCell ref="I52:AO52"/>
    <mergeCell ref="I51:AO51"/>
  </mergeCells>
  <printOptions/>
  <pageMargins left="0.3937007874015748" right="0.17" top="0.36" bottom="0.3937007874015748" header="0.2755905511811024" footer="0.2755905511811024"/>
  <pageSetup horizontalDpi="600" verticalDpi="600" orientation="portrait" paperSize="9" scale="55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view="pageBreakPreview" zoomScale="60" zoomScalePageLayoutView="0" workbookViewId="0" topLeftCell="A1">
      <selection activeCell="BF52" sqref="BF52:BP52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146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17" t="s">
        <v>147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</row>
    <row r="10" spans="1:123" ht="15.75">
      <c r="A10" s="69" t="s">
        <v>25</v>
      </c>
      <c r="B10" s="70"/>
      <c r="C10" s="70"/>
      <c r="D10" s="70"/>
      <c r="E10" s="70"/>
      <c r="F10" s="70"/>
      <c r="G10" s="70"/>
      <c r="H10" s="71"/>
      <c r="I10" s="69" t="s">
        <v>27</v>
      </c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1"/>
      <c r="AP10" s="69" t="s">
        <v>28</v>
      </c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1"/>
      <c r="BF10" s="69" t="s">
        <v>30</v>
      </c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1"/>
      <c r="CB10" s="69" t="s">
        <v>32</v>
      </c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1"/>
      <c r="CX10" s="69" t="s">
        <v>31</v>
      </c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1"/>
    </row>
    <row r="11" spans="1:123" ht="15.75">
      <c r="A11" s="64" t="s">
        <v>26</v>
      </c>
      <c r="B11" s="65"/>
      <c r="C11" s="65"/>
      <c r="D11" s="65"/>
      <c r="E11" s="65"/>
      <c r="F11" s="65"/>
      <c r="G11" s="65"/>
      <c r="H11" s="66"/>
      <c r="I11" s="64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6"/>
      <c r="AP11" s="64" t="s">
        <v>29</v>
      </c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6"/>
      <c r="BF11" s="64" t="s">
        <v>253</v>
      </c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6"/>
      <c r="CB11" s="64" t="s">
        <v>33</v>
      </c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6"/>
      <c r="CX11" s="64" t="s">
        <v>255</v>
      </c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6"/>
    </row>
    <row r="12" spans="1:123" ht="15.75" customHeight="1">
      <c r="A12" s="64"/>
      <c r="B12" s="65"/>
      <c r="C12" s="65"/>
      <c r="D12" s="65"/>
      <c r="E12" s="65"/>
      <c r="F12" s="65"/>
      <c r="G12" s="65"/>
      <c r="H12" s="66"/>
      <c r="I12" s="64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6"/>
      <c r="AP12" s="64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6"/>
      <c r="BF12" s="64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6"/>
      <c r="CB12" s="64" t="s">
        <v>250</v>
      </c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6"/>
      <c r="CX12" s="64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6"/>
    </row>
    <row r="13" spans="1:123" s="15" customFormat="1" ht="15.75">
      <c r="A13" s="30"/>
      <c r="B13" s="26"/>
      <c r="C13" s="26"/>
      <c r="D13" s="26"/>
      <c r="E13" s="26"/>
      <c r="F13" s="26"/>
      <c r="G13" s="26"/>
      <c r="H13" s="27"/>
      <c r="I13" s="85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9"/>
      <c r="AP13" s="30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7"/>
      <c r="BF13" s="52" t="s">
        <v>148</v>
      </c>
      <c r="BG13" s="50"/>
      <c r="BH13" s="50"/>
      <c r="BI13" s="50"/>
      <c r="BJ13" s="50"/>
      <c r="BK13" s="50"/>
      <c r="BL13" s="50"/>
      <c r="BM13" s="50"/>
      <c r="BN13" s="50"/>
      <c r="BO13" s="50"/>
      <c r="BP13" s="51"/>
      <c r="BQ13" s="52" t="s">
        <v>150</v>
      </c>
      <c r="BR13" s="50"/>
      <c r="BS13" s="50"/>
      <c r="BT13" s="50"/>
      <c r="BU13" s="50"/>
      <c r="BV13" s="50"/>
      <c r="BW13" s="50"/>
      <c r="BX13" s="50"/>
      <c r="BY13" s="50"/>
      <c r="BZ13" s="50"/>
      <c r="CA13" s="51"/>
      <c r="CB13" s="52" t="s">
        <v>148</v>
      </c>
      <c r="CC13" s="50"/>
      <c r="CD13" s="50"/>
      <c r="CE13" s="50"/>
      <c r="CF13" s="50"/>
      <c r="CG13" s="50"/>
      <c r="CH13" s="50"/>
      <c r="CI13" s="50"/>
      <c r="CJ13" s="50"/>
      <c r="CK13" s="50"/>
      <c r="CL13" s="51"/>
      <c r="CM13" s="52" t="s">
        <v>150</v>
      </c>
      <c r="CN13" s="50"/>
      <c r="CO13" s="50"/>
      <c r="CP13" s="50"/>
      <c r="CQ13" s="50"/>
      <c r="CR13" s="50"/>
      <c r="CS13" s="50"/>
      <c r="CT13" s="50"/>
      <c r="CU13" s="50"/>
      <c r="CV13" s="50"/>
      <c r="CW13" s="51"/>
      <c r="CX13" s="52" t="s">
        <v>148</v>
      </c>
      <c r="CY13" s="50"/>
      <c r="CZ13" s="50"/>
      <c r="DA13" s="50"/>
      <c r="DB13" s="50"/>
      <c r="DC13" s="50"/>
      <c r="DD13" s="50"/>
      <c r="DE13" s="50"/>
      <c r="DF13" s="50"/>
      <c r="DG13" s="50"/>
      <c r="DH13" s="51"/>
      <c r="DI13" s="52" t="s">
        <v>150</v>
      </c>
      <c r="DJ13" s="50"/>
      <c r="DK13" s="50"/>
      <c r="DL13" s="50"/>
      <c r="DM13" s="50"/>
      <c r="DN13" s="50"/>
      <c r="DO13" s="50"/>
      <c r="DP13" s="50"/>
      <c r="DQ13" s="50"/>
      <c r="DR13" s="50"/>
      <c r="DS13" s="51"/>
    </row>
    <row r="14" spans="1:123" ht="15.75">
      <c r="A14" s="39"/>
      <c r="B14" s="40"/>
      <c r="C14" s="40"/>
      <c r="D14" s="40"/>
      <c r="E14" s="40"/>
      <c r="F14" s="40"/>
      <c r="G14" s="40"/>
      <c r="H14" s="41"/>
      <c r="I14" s="86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6"/>
      <c r="AP14" s="39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1"/>
      <c r="BF14" s="39" t="s">
        <v>149</v>
      </c>
      <c r="BG14" s="40"/>
      <c r="BH14" s="40"/>
      <c r="BI14" s="40"/>
      <c r="BJ14" s="40"/>
      <c r="BK14" s="40"/>
      <c r="BL14" s="40"/>
      <c r="BM14" s="40"/>
      <c r="BN14" s="40"/>
      <c r="BO14" s="40"/>
      <c r="BP14" s="41"/>
      <c r="BQ14" s="39" t="s">
        <v>149</v>
      </c>
      <c r="BR14" s="40"/>
      <c r="BS14" s="40"/>
      <c r="BT14" s="40"/>
      <c r="BU14" s="40"/>
      <c r="BV14" s="40"/>
      <c r="BW14" s="40"/>
      <c r="BX14" s="40"/>
      <c r="BY14" s="40"/>
      <c r="BZ14" s="40"/>
      <c r="CA14" s="41"/>
      <c r="CB14" s="39" t="s">
        <v>149</v>
      </c>
      <c r="CC14" s="40"/>
      <c r="CD14" s="40"/>
      <c r="CE14" s="40"/>
      <c r="CF14" s="40"/>
      <c r="CG14" s="40"/>
      <c r="CH14" s="40"/>
      <c r="CI14" s="40"/>
      <c r="CJ14" s="40"/>
      <c r="CK14" s="40"/>
      <c r="CL14" s="41"/>
      <c r="CM14" s="39" t="s">
        <v>149</v>
      </c>
      <c r="CN14" s="40"/>
      <c r="CO14" s="40"/>
      <c r="CP14" s="40"/>
      <c r="CQ14" s="40"/>
      <c r="CR14" s="40"/>
      <c r="CS14" s="40"/>
      <c r="CT14" s="40"/>
      <c r="CU14" s="40"/>
      <c r="CV14" s="40"/>
      <c r="CW14" s="41"/>
      <c r="CX14" s="39" t="s">
        <v>149</v>
      </c>
      <c r="CY14" s="40"/>
      <c r="CZ14" s="40"/>
      <c r="DA14" s="40"/>
      <c r="DB14" s="40"/>
      <c r="DC14" s="40"/>
      <c r="DD14" s="40"/>
      <c r="DE14" s="40"/>
      <c r="DF14" s="40"/>
      <c r="DG14" s="40"/>
      <c r="DH14" s="41"/>
      <c r="DI14" s="39" t="s">
        <v>149</v>
      </c>
      <c r="DJ14" s="40"/>
      <c r="DK14" s="40"/>
      <c r="DL14" s="40"/>
      <c r="DM14" s="40"/>
      <c r="DN14" s="40"/>
      <c r="DO14" s="40"/>
      <c r="DP14" s="40"/>
      <c r="DQ14" s="40"/>
      <c r="DR14" s="40"/>
      <c r="DS14" s="41"/>
    </row>
    <row r="15" spans="1:123" ht="15.75">
      <c r="A15" s="52" t="s">
        <v>34</v>
      </c>
      <c r="B15" s="50"/>
      <c r="C15" s="50"/>
      <c r="D15" s="50"/>
      <c r="E15" s="50"/>
      <c r="F15" s="50"/>
      <c r="G15" s="50"/>
      <c r="H15" s="51"/>
      <c r="I15" s="48" t="s">
        <v>151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9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1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3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3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3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3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3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3"/>
    </row>
    <row r="16" spans="1:123" ht="15.75" hidden="1">
      <c r="A16" s="39"/>
      <c r="B16" s="40"/>
      <c r="C16" s="40"/>
      <c r="D16" s="40"/>
      <c r="E16" s="40"/>
      <c r="F16" s="40"/>
      <c r="G16" s="40"/>
      <c r="H16" s="41"/>
      <c r="I16" s="35" t="s">
        <v>152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6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1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4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4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4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4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4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4"/>
    </row>
    <row r="17" spans="1:123" ht="15.75" hidden="1">
      <c r="A17" s="30" t="s">
        <v>41</v>
      </c>
      <c r="B17" s="26"/>
      <c r="C17" s="26"/>
      <c r="D17" s="26"/>
      <c r="E17" s="26"/>
      <c r="F17" s="26"/>
      <c r="G17" s="26"/>
      <c r="H17" s="27"/>
      <c r="I17" s="28" t="s">
        <v>153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9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6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2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2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2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2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2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2"/>
    </row>
    <row r="18" spans="1:123" ht="15.75" hidden="1">
      <c r="A18" s="30"/>
      <c r="B18" s="26"/>
      <c r="C18" s="26"/>
      <c r="D18" s="26"/>
      <c r="E18" s="26"/>
      <c r="F18" s="26"/>
      <c r="G18" s="26"/>
      <c r="H18" s="27"/>
      <c r="I18" s="28" t="s">
        <v>154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9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6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2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2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2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2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2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2"/>
    </row>
    <row r="19" spans="1:123" ht="15.75" hidden="1">
      <c r="A19" s="30"/>
      <c r="B19" s="26"/>
      <c r="C19" s="26"/>
      <c r="D19" s="26"/>
      <c r="E19" s="26"/>
      <c r="F19" s="26"/>
      <c r="G19" s="26"/>
      <c r="H19" s="27"/>
      <c r="I19" s="28" t="s">
        <v>155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9"/>
      <c r="AP19" s="26" t="s">
        <v>183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7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2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2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2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2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2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2"/>
    </row>
    <row r="20" spans="1:123" ht="15.75" hidden="1">
      <c r="A20" s="30"/>
      <c r="B20" s="26"/>
      <c r="C20" s="26"/>
      <c r="D20" s="26"/>
      <c r="E20" s="26"/>
      <c r="F20" s="26"/>
      <c r="G20" s="26"/>
      <c r="H20" s="27"/>
      <c r="I20" s="28" t="s">
        <v>156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9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7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2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2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2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2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2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2"/>
    </row>
    <row r="21" spans="1:123" ht="15.75" hidden="1">
      <c r="A21" s="30"/>
      <c r="B21" s="26"/>
      <c r="C21" s="26"/>
      <c r="D21" s="26"/>
      <c r="E21" s="26"/>
      <c r="F21" s="26"/>
      <c r="G21" s="26"/>
      <c r="H21" s="27"/>
      <c r="I21" s="28" t="s">
        <v>157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9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7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2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2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2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2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2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2"/>
    </row>
    <row r="22" spans="1:123" ht="15.75" hidden="1">
      <c r="A22" s="30"/>
      <c r="B22" s="26"/>
      <c r="C22" s="26"/>
      <c r="D22" s="26"/>
      <c r="E22" s="26"/>
      <c r="F22" s="26"/>
      <c r="G22" s="26"/>
      <c r="H22" s="27"/>
      <c r="I22" s="28" t="s">
        <v>158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9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7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2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2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2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2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2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2"/>
    </row>
    <row r="23" spans="1:123" ht="15.75" hidden="1">
      <c r="A23" s="30"/>
      <c r="B23" s="26"/>
      <c r="C23" s="26"/>
      <c r="D23" s="26"/>
      <c r="E23" s="26"/>
      <c r="F23" s="26"/>
      <c r="G23" s="26"/>
      <c r="H23" s="27"/>
      <c r="I23" s="28" t="s">
        <v>159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9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7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2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2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2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2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2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2"/>
    </row>
    <row r="24" spans="1:123" ht="15.75" hidden="1">
      <c r="A24" s="30"/>
      <c r="B24" s="26"/>
      <c r="C24" s="26"/>
      <c r="D24" s="26"/>
      <c r="E24" s="26"/>
      <c r="F24" s="26"/>
      <c r="G24" s="26"/>
      <c r="H24" s="27"/>
      <c r="I24" s="28" t="s">
        <v>160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9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7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2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2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2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2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2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2"/>
    </row>
    <row r="25" spans="1:123" ht="15.75" hidden="1">
      <c r="A25" s="30"/>
      <c r="B25" s="26"/>
      <c r="C25" s="26"/>
      <c r="D25" s="26"/>
      <c r="E25" s="26"/>
      <c r="F25" s="26"/>
      <c r="G25" s="26"/>
      <c r="H25" s="27"/>
      <c r="I25" s="28" t="s">
        <v>161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9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7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2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2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2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2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2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2"/>
    </row>
    <row r="26" spans="1:123" ht="15.75" hidden="1">
      <c r="A26" s="30"/>
      <c r="B26" s="26"/>
      <c r="C26" s="26"/>
      <c r="D26" s="26"/>
      <c r="E26" s="26"/>
      <c r="F26" s="26"/>
      <c r="G26" s="26"/>
      <c r="H26" s="27"/>
      <c r="I26" s="28" t="s">
        <v>162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9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7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2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2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2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2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2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2"/>
    </row>
    <row r="27" spans="1:123" ht="15.75" hidden="1">
      <c r="A27" s="30"/>
      <c r="B27" s="26"/>
      <c r="C27" s="26"/>
      <c r="D27" s="26"/>
      <c r="E27" s="26"/>
      <c r="F27" s="26"/>
      <c r="G27" s="26"/>
      <c r="H27" s="27"/>
      <c r="I27" s="28" t="s">
        <v>163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9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7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2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2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2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2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2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2"/>
    </row>
    <row r="28" spans="1:123" ht="15.75" hidden="1">
      <c r="A28" s="30"/>
      <c r="B28" s="26"/>
      <c r="C28" s="26"/>
      <c r="D28" s="26"/>
      <c r="E28" s="26"/>
      <c r="F28" s="26"/>
      <c r="G28" s="26"/>
      <c r="H28" s="27"/>
      <c r="I28" s="28" t="s">
        <v>164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9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7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2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2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2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2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2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2"/>
    </row>
    <row r="29" spans="1:123" ht="15.75" hidden="1">
      <c r="A29" s="30"/>
      <c r="B29" s="26"/>
      <c r="C29" s="26"/>
      <c r="D29" s="26"/>
      <c r="E29" s="26"/>
      <c r="F29" s="26"/>
      <c r="G29" s="26"/>
      <c r="H29" s="27"/>
      <c r="I29" s="28" t="s">
        <v>165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9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7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2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2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2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2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2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2"/>
    </row>
    <row r="30" spans="1:123" ht="15.75" hidden="1">
      <c r="A30" s="30"/>
      <c r="B30" s="26"/>
      <c r="C30" s="26"/>
      <c r="D30" s="26"/>
      <c r="E30" s="26"/>
      <c r="F30" s="26"/>
      <c r="G30" s="26"/>
      <c r="H30" s="27"/>
      <c r="I30" s="28" t="s">
        <v>166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9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7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2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2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2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2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2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2"/>
    </row>
    <row r="31" spans="1:123" ht="15.75" hidden="1">
      <c r="A31" s="30"/>
      <c r="B31" s="26"/>
      <c r="C31" s="26"/>
      <c r="D31" s="26"/>
      <c r="E31" s="26"/>
      <c r="F31" s="26"/>
      <c r="G31" s="26"/>
      <c r="H31" s="27"/>
      <c r="I31" s="28" t="s">
        <v>167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9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7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2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2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2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2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2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2"/>
    </row>
    <row r="32" spans="1:123" ht="15.75" hidden="1">
      <c r="A32" s="30"/>
      <c r="B32" s="26"/>
      <c r="C32" s="26"/>
      <c r="D32" s="26"/>
      <c r="E32" s="26"/>
      <c r="F32" s="26"/>
      <c r="G32" s="26"/>
      <c r="H32" s="27"/>
      <c r="I32" s="28" t="s">
        <v>168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9"/>
      <c r="AP32" s="26" t="s">
        <v>178</v>
      </c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7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2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2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2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2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2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2"/>
    </row>
    <row r="33" spans="1:123" ht="15.75" hidden="1">
      <c r="A33" s="30"/>
      <c r="B33" s="26"/>
      <c r="C33" s="26"/>
      <c r="D33" s="26"/>
      <c r="E33" s="26"/>
      <c r="F33" s="26"/>
      <c r="G33" s="26"/>
      <c r="H33" s="27"/>
      <c r="I33" s="28" t="s">
        <v>169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9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7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2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2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2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2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2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2"/>
    </row>
    <row r="34" spans="1:123" ht="15.75" hidden="1">
      <c r="A34" s="30"/>
      <c r="B34" s="26"/>
      <c r="C34" s="26"/>
      <c r="D34" s="26"/>
      <c r="E34" s="26"/>
      <c r="F34" s="26"/>
      <c r="G34" s="26"/>
      <c r="H34" s="27"/>
      <c r="I34" s="28" t="s">
        <v>156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9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7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2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2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2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2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2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2"/>
    </row>
    <row r="35" spans="1:123" ht="15.75" hidden="1">
      <c r="A35" s="30"/>
      <c r="B35" s="26"/>
      <c r="C35" s="26"/>
      <c r="D35" s="26"/>
      <c r="E35" s="26"/>
      <c r="F35" s="26"/>
      <c r="G35" s="26"/>
      <c r="H35" s="27"/>
      <c r="I35" s="28" t="s">
        <v>170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9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7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2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2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2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2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2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2"/>
    </row>
    <row r="36" spans="1:123" ht="15.75" hidden="1">
      <c r="A36" s="30"/>
      <c r="B36" s="26"/>
      <c r="C36" s="26"/>
      <c r="D36" s="26"/>
      <c r="E36" s="26"/>
      <c r="F36" s="26"/>
      <c r="G36" s="26"/>
      <c r="H36" s="27"/>
      <c r="I36" s="28" t="s">
        <v>171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9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7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2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2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2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2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2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2"/>
    </row>
    <row r="37" spans="1:123" ht="15.75" hidden="1">
      <c r="A37" s="30"/>
      <c r="B37" s="26"/>
      <c r="C37" s="26"/>
      <c r="D37" s="26"/>
      <c r="E37" s="26"/>
      <c r="F37" s="26"/>
      <c r="G37" s="26"/>
      <c r="H37" s="27"/>
      <c r="I37" s="28" t="s">
        <v>172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9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7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2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2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2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2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2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2"/>
    </row>
    <row r="38" spans="1:123" ht="15.75" hidden="1">
      <c r="A38" s="30"/>
      <c r="B38" s="26"/>
      <c r="C38" s="26"/>
      <c r="D38" s="26"/>
      <c r="E38" s="26"/>
      <c r="F38" s="26"/>
      <c r="G38" s="26"/>
      <c r="H38" s="27"/>
      <c r="I38" s="28" t="s">
        <v>173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9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7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2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2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2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2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2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2"/>
    </row>
    <row r="39" spans="1:123" ht="15.75" hidden="1">
      <c r="A39" s="30"/>
      <c r="B39" s="26"/>
      <c r="C39" s="26"/>
      <c r="D39" s="26"/>
      <c r="E39" s="26"/>
      <c r="F39" s="26"/>
      <c r="G39" s="26"/>
      <c r="H39" s="27"/>
      <c r="I39" s="28" t="s">
        <v>174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9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7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2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2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2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2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2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2"/>
    </row>
    <row r="40" spans="1:123" ht="15.75" hidden="1">
      <c r="A40" s="30"/>
      <c r="B40" s="26"/>
      <c r="C40" s="26"/>
      <c r="D40" s="26"/>
      <c r="E40" s="26"/>
      <c r="F40" s="26"/>
      <c r="G40" s="26"/>
      <c r="H40" s="27"/>
      <c r="I40" s="28" t="s">
        <v>175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9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7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2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2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2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2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2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2"/>
    </row>
    <row r="41" spans="1:123" ht="15.75" hidden="1">
      <c r="A41" s="30"/>
      <c r="B41" s="26"/>
      <c r="C41" s="26"/>
      <c r="D41" s="26"/>
      <c r="E41" s="26"/>
      <c r="F41" s="26"/>
      <c r="G41" s="26"/>
      <c r="H41" s="27"/>
      <c r="I41" s="28" t="s">
        <v>176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9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7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2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2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2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2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2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2"/>
    </row>
    <row r="42" spans="1:123" ht="15.75" hidden="1">
      <c r="A42" s="30"/>
      <c r="B42" s="26"/>
      <c r="C42" s="26"/>
      <c r="D42" s="26"/>
      <c r="E42" s="26"/>
      <c r="F42" s="26"/>
      <c r="G42" s="26"/>
      <c r="H42" s="27"/>
      <c r="I42" s="28" t="s">
        <v>177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9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7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2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2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2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2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2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2"/>
    </row>
    <row r="43" spans="1:123" ht="15.75" hidden="1">
      <c r="A43" s="30"/>
      <c r="B43" s="26"/>
      <c r="C43" s="26"/>
      <c r="D43" s="26"/>
      <c r="E43" s="26"/>
      <c r="F43" s="26"/>
      <c r="G43" s="26"/>
      <c r="H43" s="27"/>
      <c r="I43" s="28" t="s">
        <v>165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9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7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2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2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2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2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2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2"/>
    </row>
    <row r="44" spans="1:123" ht="15.75" hidden="1">
      <c r="A44" s="30"/>
      <c r="B44" s="26"/>
      <c r="C44" s="26"/>
      <c r="D44" s="26"/>
      <c r="E44" s="26"/>
      <c r="F44" s="26"/>
      <c r="G44" s="26"/>
      <c r="H44" s="27"/>
      <c r="I44" s="28" t="s">
        <v>166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9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7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2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2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2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2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2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2"/>
    </row>
    <row r="45" spans="1:123" ht="15.75" hidden="1">
      <c r="A45" s="30"/>
      <c r="B45" s="26"/>
      <c r="C45" s="26"/>
      <c r="D45" s="26"/>
      <c r="E45" s="26"/>
      <c r="F45" s="26"/>
      <c r="G45" s="26"/>
      <c r="H45" s="27"/>
      <c r="I45" s="28" t="s">
        <v>167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9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7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2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2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2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2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2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2"/>
    </row>
    <row r="46" spans="1:123" ht="15.75" hidden="1">
      <c r="A46" s="30" t="s">
        <v>43</v>
      </c>
      <c r="B46" s="26"/>
      <c r="C46" s="26"/>
      <c r="D46" s="26"/>
      <c r="E46" s="26"/>
      <c r="F46" s="26"/>
      <c r="G46" s="26"/>
      <c r="H46" s="27"/>
      <c r="I46" s="28" t="s">
        <v>179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9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7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2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2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2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2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2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2"/>
    </row>
    <row r="47" spans="1:123" ht="15.75">
      <c r="A47" s="39"/>
      <c r="B47" s="40"/>
      <c r="C47" s="40"/>
      <c r="D47" s="40"/>
      <c r="E47" s="40"/>
      <c r="F47" s="40"/>
      <c r="G47" s="40"/>
      <c r="H47" s="41"/>
      <c r="I47" s="35" t="s">
        <v>180</v>
      </c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6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1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4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4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4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4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4"/>
    </row>
    <row r="48" spans="1:123" ht="15.75">
      <c r="A48" s="30"/>
      <c r="B48" s="26"/>
      <c r="C48" s="26"/>
      <c r="D48" s="26"/>
      <c r="E48" s="26"/>
      <c r="F48" s="26"/>
      <c r="G48" s="26"/>
      <c r="H48" s="27"/>
      <c r="I48" s="28" t="s">
        <v>181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9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7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2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2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2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2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2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2"/>
    </row>
    <row r="49" spans="1:123" ht="15.75">
      <c r="A49" s="39"/>
      <c r="B49" s="40"/>
      <c r="C49" s="40"/>
      <c r="D49" s="40"/>
      <c r="E49" s="40"/>
      <c r="F49" s="40"/>
      <c r="G49" s="40"/>
      <c r="H49" s="41"/>
      <c r="I49" s="35" t="s">
        <v>182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6"/>
      <c r="AP49" s="40" t="s">
        <v>183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1"/>
      <c r="BF49" s="37">
        <f>Приложение3!BF48/12/Приложение3!BF31</f>
        <v>64.67717717717717</v>
      </c>
      <c r="BG49" s="37"/>
      <c r="BH49" s="37"/>
      <c r="BI49" s="37"/>
      <c r="BJ49" s="37"/>
      <c r="BK49" s="37"/>
      <c r="BL49" s="37"/>
      <c r="BM49" s="37"/>
      <c r="BN49" s="37"/>
      <c r="BO49" s="37"/>
      <c r="BP49" s="38"/>
      <c r="BQ49" s="37">
        <f>BF49</f>
        <v>64.67717717717717</v>
      </c>
      <c r="BR49" s="33"/>
      <c r="BS49" s="33"/>
      <c r="BT49" s="33"/>
      <c r="BU49" s="33"/>
      <c r="BV49" s="33"/>
      <c r="BW49" s="33"/>
      <c r="BX49" s="33"/>
      <c r="BY49" s="33"/>
      <c r="BZ49" s="33"/>
      <c r="CA49" s="34"/>
      <c r="CB49" s="37">
        <f>Приложение3!CB48/12/Приложение3!CB31</f>
        <v>53.880285152409044</v>
      </c>
      <c r="CC49" s="37"/>
      <c r="CD49" s="37"/>
      <c r="CE49" s="37"/>
      <c r="CF49" s="37"/>
      <c r="CG49" s="37"/>
      <c r="CH49" s="37"/>
      <c r="CI49" s="37"/>
      <c r="CJ49" s="37"/>
      <c r="CK49" s="37"/>
      <c r="CL49" s="38"/>
      <c r="CM49" s="37">
        <f>CB49</f>
        <v>53.880285152409044</v>
      </c>
      <c r="CN49" s="33"/>
      <c r="CO49" s="33"/>
      <c r="CP49" s="33"/>
      <c r="CQ49" s="33"/>
      <c r="CR49" s="33"/>
      <c r="CS49" s="33"/>
      <c r="CT49" s="33"/>
      <c r="CU49" s="33"/>
      <c r="CV49" s="33"/>
      <c r="CW49" s="34"/>
      <c r="CX49" s="37">
        <f>Приложение3!CX48/Приложение3!CX31/12</f>
        <v>55.424607299607295</v>
      </c>
      <c r="CY49" s="37"/>
      <c r="CZ49" s="37"/>
      <c r="DA49" s="37"/>
      <c r="DB49" s="37"/>
      <c r="DC49" s="37"/>
      <c r="DD49" s="37"/>
      <c r="DE49" s="37"/>
      <c r="DF49" s="37"/>
      <c r="DG49" s="37"/>
      <c r="DH49" s="38"/>
      <c r="DI49" s="37">
        <f>CX49</f>
        <v>55.424607299607295</v>
      </c>
      <c r="DJ49" s="37"/>
      <c r="DK49" s="37"/>
      <c r="DL49" s="37"/>
      <c r="DM49" s="37"/>
      <c r="DN49" s="37"/>
      <c r="DO49" s="37"/>
      <c r="DP49" s="37"/>
      <c r="DQ49" s="37"/>
      <c r="DR49" s="37"/>
      <c r="DS49" s="38"/>
    </row>
    <row r="50" spans="1:123" ht="15.75">
      <c r="A50" s="30"/>
      <c r="B50" s="26"/>
      <c r="C50" s="26"/>
      <c r="D50" s="26"/>
      <c r="E50" s="26"/>
      <c r="F50" s="26"/>
      <c r="G50" s="26"/>
      <c r="H50" s="27"/>
      <c r="I50" s="28" t="s">
        <v>184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9"/>
      <c r="AP50" s="26" t="s">
        <v>178</v>
      </c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7"/>
      <c r="BF50" s="73">
        <v>0</v>
      </c>
      <c r="BG50" s="73"/>
      <c r="BH50" s="73"/>
      <c r="BI50" s="73"/>
      <c r="BJ50" s="73"/>
      <c r="BK50" s="73"/>
      <c r="BL50" s="73"/>
      <c r="BM50" s="73"/>
      <c r="BN50" s="73"/>
      <c r="BO50" s="73"/>
      <c r="BP50" s="74"/>
      <c r="BQ50" s="73">
        <v>0</v>
      </c>
      <c r="BR50" s="73"/>
      <c r="BS50" s="73"/>
      <c r="BT50" s="73"/>
      <c r="BU50" s="73"/>
      <c r="BV50" s="73"/>
      <c r="BW50" s="73"/>
      <c r="BX50" s="73"/>
      <c r="BY50" s="73"/>
      <c r="BZ50" s="73"/>
      <c r="CA50" s="74"/>
      <c r="CB50" s="77">
        <v>0</v>
      </c>
      <c r="CC50" s="77"/>
      <c r="CD50" s="77"/>
      <c r="CE50" s="77"/>
      <c r="CF50" s="77"/>
      <c r="CG50" s="77"/>
      <c r="CH50" s="77"/>
      <c r="CI50" s="77"/>
      <c r="CJ50" s="77"/>
      <c r="CK50" s="77"/>
      <c r="CL50" s="78"/>
      <c r="CM50" s="77">
        <v>0</v>
      </c>
      <c r="CN50" s="77"/>
      <c r="CO50" s="77"/>
      <c r="CP50" s="77"/>
      <c r="CQ50" s="77"/>
      <c r="CR50" s="77"/>
      <c r="CS50" s="77"/>
      <c r="CT50" s="77"/>
      <c r="CU50" s="77"/>
      <c r="CV50" s="77"/>
      <c r="CW50" s="78"/>
      <c r="CX50" s="77">
        <v>0</v>
      </c>
      <c r="CY50" s="77"/>
      <c r="CZ50" s="77"/>
      <c r="DA50" s="77"/>
      <c r="DB50" s="77"/>
      <c r="DC50" s="77"/>
      <c r="DD50" s="77"/>
      <c r="DE50" s="77"/>
      <c r="DF50" s="77"/>
      <c r="DG50" s="77"/>
      <c r="DH50" s="78"/>
      <c r="DI50" s="77">
        <v>0</v>
      </c>
      <c r="DJ50" s="77"/>
      <c r="DK50" s="77"/>
      <c r="DL50" s="77"/>
      <c r="DM50" s="77"/>
      <c r="DN50" s="77"/>
      <c r="DO50" s="77"/>
      <c r="DP50" s="77"/>
      <c r="DQ50" s="77"/>
      <c r="DR50" s="77"/>
      <c r="DS50" s="78"/>
    </row>
    <row r="51" spans="1:123" ht="15.75">
      <c r="A51" s="39"/>
      <c r="B51" s="40"/>
      <c r="C51" s="40"/>
      <c r="D51" s="40"/>
      <c r="E51" s="40"/>
      <c r="F51" s="40"/>
      <c r="G51" s="40"/>
      <c r="H51" s="41"/>
      <c r="I51" s="35" t="s">
        <v>185</v>
      </c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6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1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6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6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80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80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80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80"/>
    </row>
    <row r="52" spans="1:123" ht="15.75">
      <c r="A52" s="39"/>
      <c r="B52" s="40"/>
      <c r="C52" s="40"/>
      <c r="D52" s="40"/>
      <c r="E52" s="40"/>
      <c r="F52" s="40"/>
      <c r="G52" s="40"/>
      <c r="H52" s="41"/>
      <c r="I52" s="35" t="s">
        <v>186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6"/>
      <c r="AP52" s="40" t="s">
        <v>178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1"/>
      <c r="BF52" s="83">
        <f>Приложение3!BF48/Приложение3!BF32</f>
        <v>0.41812581668844506</v>
      </c>
      <c r="BG52" s="83"/>
      <c r="BH52" s="83"/>
      <c r="BI52" s="83"/>
      <c r="BJ52" s="83"/>
      <c r="BK52" s="83"/>
      <c r="BL52" s="83"/>
      <c r="BM52" s="83"/>
      <c r="BN52" s="83"/>
      <c r="BO52" s="83"/>
      <c r="BP52" s="84"/>
      <c r="BQ52" s="83">
        <f>BF52</f>
        <v>0.41812581668844506</v>
      </c>
      <c r="BR52" s="33"/>
      <c r="BS52" s="33"/>
      <c r="BT52" s="33"/>
      <c r="BU52" s="33"/>
      <c r="BV52" s="33"/>
      <c r="BW52" s="33"/>
      <c r="BX52" s="33"/>
      <c r="BY52" s="33"/>
      <c r="BZ52" s="33"/>
      <c r="CA52" s="34"/>
      <c r="CB52" s="83">
        <f>Приложение3!CB48/Приложение3!CB32</f>
        <v>0.12255241822756499</v>
      </c>
      <c r="CC52" s="83"/>
      <c r="CD52" s="83"/>
      <c r="CE52" s="83"/>
      <c r="CF52" s="83"/>
      <c r="CG52" s="83"/>
      <c r="CH52" s="83"/>
      <c r="CI52" s="83"/>
      <c r="CJ52" s="83"/>
      <c r="CK52" s="83"/>
      <c r="CL52" s="84"/>
      <c r="CM52" s="83">
        <f>CB52</f>
        <v>0.12255241822756499</v>
      </c>
      <c r="CN52" s="33"/>
      <c r="CO52" s="33"/>
      <c r="CP52" s="33"/>
      <c r="CQ52" s="33"/>
      <c r="CR52" s="33"/>
      <c r="CS52" s="33"/>
      <c r="CT52" s="33"/>
      <c r="CU52" s="33"/>
      <c r="CV52" s="33"/>
      <c r="CW52" s="34"/>
      <c r="CX52" s="83">
        <f>Приложение3!CX48/Приложение3!CX32</f>
        <v>0.35466832963784184</v>
      </c>
      <c r="CY52" s="83"/>
      <c r="CZ52" s="83"/>
      <c r="DA52" s="83"/>
      <c r="DB52" s="83"/>
      <c r="DC52" s="83"/>
      <c r="DD52" s="83"/>
      <c r="DE52" s="83"/>
      <c r="DF52" s="83"/>
      <c r="DG52" s="83"/>
      <c r="DH52" s="84"/>
      <c r="DI52" s="83">
        <f>CX52</f>
        <v>0.35466832963784184</v>
      </c>
      <c r="DJ52" s="83"/>
      <c r="DK52" s="83"/>
      <c r="DL52" s="83"/>
      <c r="DM52" s="83"/>
      <c r="DN52" s="83"/>
      <c r="DO52" s="83"/>
      <c r="DP52" s="83"/>
      <c r="DQ52" s="83"/>
      <c r="DR52" s="83"/>
      <c r="DS52" s="84"/>
    </row>
    <row r="53" spans="1:123" ht="15.75" hidden="1">
      <c r="A53" s="26" t="s">
        <v>47</v>
      </c>
      <c r="B53" s="26"/>
      <c r="C53" s="26"/>
      <c r="D53" s="26"/>
      <c r="E53" s="26"/>
      <c r="F53" s="26"/>
      <c r="G53" s="26"/>
      <c r="H53" s="26"/>
      <c r="I53" s="28" t="s">
        <v>187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6" t="s">
        <v>178</v>
      </c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</row>
    <row r="54" spans="1:123" ht="15.75" hidden="1">
      <c r="A54" s="26"/>
      <c r="B54" s="26"/>
      <c r="C54" s="26"/>
      <c r="D54" s="26"/>
      <c r="E54" s="26"/>
      <c r="F54" s="26"/>
      <c r="G54" s="26"/>
      <c r="H54" s="26"/>
      <c r="I54" s="28" t="s">
        <v>188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</row>
    <row r="55" spans="1:123" ht="15.75" hidden="1">
      <c r="A55" s="26"/>
      <c r="B55" s="26"/>
      <c r="C55" s="26"/>
      <c r="D55" s="26"/>
      <c r="E55" s="26"/>
      <c r="F55" s="26"/>
      <c r="G55" s="26"/>
      <c r="H55" s="26"/>
      <c r="I55" s="28" t="s">
        <v>180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</row>
    <row r="56" spans="1:123" ht="15.75" hidden="1">
      <c r="A56" s="26" t="s">
        <v>57</v>
      </c>
      <c r="B56" s="26"/>
      <c r="C56" s="26"/>
      <c r="D56" s="26"/>
      <c r="E56" s="26"/>
      <c r="F56" s="26"/>
      <c r="G56" s="26"/>
      <c r="H56" s="26"/>
      <c r="I56" s="28" t="s">
        <v>189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</row>
    <row r="57" spans="1:123" ht="15.75" hidden="1">
      <c r="A57" s="26" t="s">
        <v>59</v>
      </c>
      <c r="B57" s="26"/>
      <c r="C57" s="26"/>
      <c r="D57" s="26"/>
      <c r="E57" s="26"/>
      <c r="F57" s="26"/>
      <c r="G57" s="26"/>
      <c r="H57" s="26"/>
      <c r="I57" s="28" t="s">
        <v>190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6" t="s">
        <v>178</v>
      </c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</row>
    <row r="58" spans="1:123" ht="15.75" hidden="1">
      <c r="A58" s="26"/>
      <c r="B58" s="26"/>
      <c r="C58" s="26"/>
      <c r="D58" s="26"/>
      <c r="E58" s="26"/>
      <c r="F58" s="26"/>
      <c r="G58" s="26"/>
      <c r="H58" s="26"/>
      <c r="I58" s="28" t="s">
        <v>191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</row>
    <row r="59" spans="1:123" ht="15.75" hidden="1">
      <c r="A59" s="26"/>
      <c r="B59" s="26"/>
      <c r="C59" s="26"/>
      <c r="D59" s="26"/>
      <c r="E59" s="26"/>
      <c r="F59" s="26"/>
      <c r="G59" s="26"/>
      <c r="H59" s="26"/>
      <c r="I59" s="28" t="s">
        <v>192</v>
      </c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</row>
    <row r="60" spans="1:123" ht="15.75" hidden="1">
      <c r="A60" s="26"/>
      <c r="B60" s="26"/>
      <c r="C60" s="26"/>
      <c r="D60" s="26"/>
      <c r="E60" s="26"/>
      <c r="F60" s="26"/>
      <c r="G60" s="26"/>
      <c r="H60" s="26"/>
      <c r="I60" s="28" t="s">
        <v>193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</row>
    <row r="61" spans="1:123" ht="15.75" hidden="1">
      <c r="A61" s="26" t="s">
        <v>62</v>
      </c>
      <c r="B61" s="26"/>
      <c r="C61" s="26"/>
      <c r="D61" s="26"/>
      <c r="E61" s="26"/>
      <c r="F61" s="26"/>
      <c r="G61" s="26"/>
      <c r="H61" s="26"/>
      <c r="I61" s="28" t="s">
        <v>190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6" t="s">
        <v>178</v>
      </c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</row>
    <row r="62" spans="1:123" ht="15.75" hidden="1">
      <c r="A62" s="26"/>
      <c r="B62" s="26"/>
      <c r="C62" s="26"/>
      <c r="D62" s="26"/>
      <c r="E62" s="26"/>
      <c r="F62" s="26"/>
      <c r="G62" s="26"/>
      <c r="H62" s="26"/>
      <c r="I62" s="28" t="s">
        <v>191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</row>
    <row r="63" spans="1:123" ht="15.75" hidden="1">
      <c r="A63" s="26"/>
      <c r="B63" s="26"/>
      <c r="C63" s="26"/>
      <c r="D63" s="26"/>
      <c r="E63" s="26"/>
      <c r="F63" s="26"/>
      <c r="G63" s="26"/>
      <c r="H63" s="26"/>
      <c r="I63" s="28" t="s">
        <v>194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</row>
    <row r="64" spans="1:123" ht="15.75" hidden="1">
      <c r="A64" s="26"/>
      <c r="B64" s="26"/>
      <c r="C64" s="26"/>
      <c r="D64" s="26"/>
      <c r="E64" s="26"/>
      <c r="F64" s="26"/>
      <c r="G64" s="26"/>
      <c r="H64" s="26"/>
      <c r="I64" s="28" t="s">
        <v>195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</row>
    <row r="65" spans="1:123" ht="15.75" hidden="1">
      <c r="A65" s="26"/>
      <c r="B65" s="26"/>
      <c r="C65" s="26"/>
      <c r="D65" s="26"/>
      <c r="E65" s="26"/>
      <c r="F65" s="26"/>
      <c r="G65" s="26"/>
      <c r="H65" s="26"/>
      <c r="I65" s="28" t="s">
        <v>230</v>
      </c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</row>
    <row r="66" spans="1:123" ht="15.75" hidden="1">
      <c r="A66" s="26" t="s">
        <v>63</v>
      </c>
      <c r="B66" s="26"/>
      <c r="C66" s="26"/>
      <c r="D66" s="26"/>
      <c r="E66" s="26"/>
      <c r="F66" s="26"/>
      <c r="G66" s="26"/>
      <c r="H66" s="26"/>
      <c r="I66" s="28" t="s">
        <v>196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6" t="s">
        <v>56</v>
      </c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</row>
    <row r="67" spans="1:123" ht="15.75" hidden="1">
      <c r="A67" s="26"/>
      <c r="B67" s="26"/>
      <c r="C67" s="26"/>
      <c r="D67" s="26"/>
      <c r="E67" s="26"/>
      <c r="F67" s="26"/>
      <c r="G67" s="26"/>
      <c r="H67" s="26"/>
      <c r="I67" s="28" t="s">
        <v>197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</row>
    <row r="68" spans="1:123" ht="15.75" hidden="1">
      <c r="A68" s="26"/>
      <c r="B68" s="26"/>
      <c r="C68" s="26"/>
      <c r="D68" s="26"/>
      <c r="E68" s="26"/>
      <c r="F68" s="26"/>
      <c r="G68" s="26"/>
      <c r="H68" s="26"/>
      <c r="I68" s="28" t="s">
        <v>139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6" t="s">
        <v>56</v>
      </c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</row>
    <row r="69" spans="1:123" ht="15.75" hidden="1">
      <c r="A69" s="26"/>
      <c r="B69" s="26"/>
      <c r="C69" s="26"/>
      <c r="D69" s="26"/>
      <c r="E69" s="26"/>
      <c r="F69" s="26"/>
      <c r="G69" s="26"/>
      <c r="H69" s="26"/>
      <c r="I69" s="28" t="s">
        <v>140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6" t="s">
        <v>56</v>
      </c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</row>
    <row r="70" spans="1:123" ht="15.75" hidden="1">
      <c r="A70" s="26"/>
      <c r="B70" s="26"/>
      <c r="C70" s="26"/>
      <c r="D70" s="26"/>
      <c r="E70" s="26"/>
      <c r="F70" s="26"/>
      <c r="G70" s="26"/>
      <c r="H70" s="26"/>
      <c r="I70" s="28" t="s">
        <v>141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6" t="s">
        <v>56</v>
      </c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</row>
    <row r="71" spans="1:123" ht="15.75" hidden="1">
      <c r="A71" s="26"/>
      <c r="B71" s="26"/>
      <c r="C71" s="26"/>
      <c r="D71" s="26"/>
      <c r="E71" s="26"/>
      <c r="F71" s="26"/>
      <c r="G71" s="26"/>
      <c r="H71" s="26"/>
      <c r="I71" s="28" t="s">
        <v>142</v>
      </c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6" t="s">
        <v>56</v>
      </c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</row>
    <row r="72" spans="1:123" ht="15.75" hidden="1">
      <c r="A72" s="26" t="s">
        <v>83</v>
      </c>
      <c r="B72" s="26"/>
      <c r="C72" s="26"/>
      <c r="D72" s="26"/>
      <c r="E72" s="26"/>
      <c r="F72" s="26"/>
      <c r="G72" s="26"/>
      <c r="H72" s="26"/>
      <c r="I72" s="28" t="s">
        <v>231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</row>
    <row r="73" spans="1:123" ht="15.75" hidden="1">
      <c r="A73" s="26" t="s">
        <v>87</v>
      </c>
      <c r="B73" s="26"/>
      <c r="C73" s="26"/>
      <c r="D73" s="26"/>
      <c r="E73" s="26"/>
      <c r="F73" s="26"/>
      <c r="G73" s="26"/>
      <c r="H73" s="26"/>
      <c r="I73" s="28" t="s">
        <v>198</v>
      </c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6" t="s">
        <v>199</v>
      </c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</row>
    <row r="74" spans="1:123" ht="15.75" hidden="1">
      <c r="A74" s="26"/>
      <c r="B74" s="26"/>
      <c r="C74" s="26"/>
      <c r="D74" s="26"/>
      <c r="E74" s="26"/>
      <c r="F74" s="26"/>
      <c r="G74" s="26"/>
      <c r="H74" s="26"/>
      <c r="I74" s="28" t="s">
        <v>200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6" t="s">
        <v>199</v>
      </c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</row>
    <row r="75" spans="1:123" ht="15.75" hidden="1">
      <c r="A75" s="26" t="s">
        <v>92</v>
      </c>
      <c r="B75" s="26"/>
      <c r="C75" s="26"/>
      <c r="D75" s="26"/>
      <c r="E75" s="26"/>
      <c r="F75" s="26"/>
      <c r="G75" s="26"/>
      <c r="H75" s="26"/>
      <c r="I75" s="28" t="s">
        <v>201</v>
      </c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6" t="s">
        <v>183</v>
      </c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</row>
    <row r="76" spans="1:123" ht="15.75" hidden="1">
      <c r="A76" s="26" t="s">
        <v>94</v>
      </c>
      <c r="B76" s="26"/>
      <c r="C76" s="26"/>
      <c r="D76" s="26"/>
      <c r="E76" s="26"/>
      <c r="F76" s="26"/>
      <c r="G76" s="26"/>
      <c r="H76" s="26"/>
      <c r="I76" s="28" t="s">
        <v>202</v>
      </c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6" t="s">
        <v>203</v>
      </c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</row>
    <row r="77" spans="1:123" ht="15.75" hidden="1">
      <c r="A77" s="26"/>
      <c r="B77" s="26"/>
      <c r="C77" s="26"/>
      <c r="D77" s="26"/>
      <c r="E77" s="26"/>
      <c r="F77" s="26"/>
      <c r="G77" s="26"/>
      <c r="H77" s="26"/>
      <c r="I77" s="28" t="s">
        <v>143</v>
      </c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</row>
    <row r="78" spans="1:123" ht="15.75" hidden="1">
      <c r="A78" s="82" t="s">
        <v>204</v>
      </c>
      <c r="B78" s="82"/>
      <c r="C78" s="82"/>
      <c r="D78" s="82"/>
      <c r="E78" s="82"/>
      <c r="F78" s="82"/>
      <c r="G78" s="82"/>
      <c r="H78" s="82"/>
      <c r="I78" s="28" t="s">
        <v>205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6" t="s">
        <v>203</v>
      </c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</row>
    <row r="79" spans="1:123" ht="15.75" hidden="1">
      <c r="A79" s="82"/>
      <c r="B79" s="82"/>
      <c r="C79" s="82"/>
      <c r="D79" s="82"/>
      <c r="E79" s="82"/>
      <c r="F79" s="82"/>
      <c r="G79" s="82"/>
      <c r="H79" s="82"/>
      <c r="I79" s="28" t="s">
        <v>206</v>
      </c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</row>
    <row r="80" spans="1:123" ht="15.75" hidden="1">
      <c r="A80" s="26" t="s">
        <v>207</v>
      </c>
      <c r="B80" s="26"/>
      <c r="C80" s="26"/>
      <c r="D80" s="26"/>
      <c r="E80" s="26"/>
      <c r="F80" s="26"/>
      <c r="G80" s="26"/>
      <c r="H80" s="26"/>
      <c r="I80" s="28" t="s">
        <v>208</v>
      </c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6" t="s">
        <v>203</v>
      </c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</row>
    <row r="81" spans="1:123" ht="15.75" customHeight="1" hidden="1">
      <c r="A81" s="26"/>
      <c r="B81" s="26"/>
      <c r="C81" s="26"/>
      <c r="D81" s="26"/>
      <c r="E81" s="26"/>
      <c r="F81" s="26"/>
      <c r="G81" s="26"/>
      <c r="H81" s="26"/>
      <c r="I81" s="81" t="s">
        <v>224</v>
      </c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26" t="s">
        <v>203</v>
      </c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</row>
    <row r="82" spans="1:123" ht="15.75" customHeight="1" hidden="1">
      <c r="A82" s="26"/>
      <c r="B82" s="26"/>
      <c r="C82" s="26"/>
      <c r="D82" s="26"/>
      <c r="E82" s="26"/>
      <c r="F82" s="26"/>
      <c r="G82" s="26"/>
      <c r="H82" s="26"/>
      <c r="I82" s="81" t="s">
        <v>226</v>
      </c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26" t="s">
        <v>203</v>
      </c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</row>
    <row r="83" spans="1:123" ht="15.75" customHeight="1" hidden="1">
      <c r="A83" s="26"/>
      <c r="B83" s="26"/>
      <c r="C83" s="26"/>
      <c r="D83" s="26"/>
      <c r="E83" s="26"/>
      <c r="F83" s="26"/>
      <c r="G83" s="26"/>
      <c r="H83" s="26"/>
      <c r="I83" s="81" t="s">
        <v>225</v>
      </c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26" t="s">
        <v>203</v>
      </c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</row>
    <row r="84" spans="1:123" ht="15.75" customHeight="1" hidden="1">
      <c r="A84" s="26"/>
      <c r="B84" s="26"/>
      <c r="C84" s="26"/>
      <c r="D84" s="26"/>
      <c r="E84" s="26"/>
      <c r="F84" s="26"/>
      <c r="G84" s="26"/>
      <c r="H84" s="26"/>
      <c r="I84" s="81" t="s">
        <v>227</v>
      </c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26" t="s">
        <v>203</v>
      </c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</row>
    <row r="85" spans="1:123" ht="15.75" hidden="1">
      <c r="A85" s="26" t="s">
        <v>209</v>
      </c>
      <c r="B85" s="26"/>
      <c r="C85" s="26"/>
      <c r="D85" s="26"/>
      <c r="E85" s="26"/>
      <c r="F85" s="26"/>
      <c r="G85" s="26"/>
      <c r="H85" s="26"/>
      <c r="I85" s="28" t="s">
        <v>210</v>
      </c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6" t="s">
        <v>203</v>
      </c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</row>
    <row r="86" spans="1:123" ht="15.75" hidden="1">
      <c r="A86" s="26"/>
      <c r="B86" s="26"/>
      <c r="C86" s="26"/>
      <c r="D86" s="26"/>
      <c r="E86" s="26"/>
      <c r="F86" s="26"/>
      <c r="G86" s="26"/>
      <c r="H86" s="26"/>
      <c r="I86" s="28" t="s">
        <v>211</v>
      </c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</row>
    <row r="87" spans="1:123" ht="15.75" hidden="1">
      <c r="A87" s="26" t="s">
        <v>97</v>
      </c>
      <c r="B87" s="26"/>
      <c r="C87" s="26"/>
      <c r="D87" s="26"/>
      <c r="E87" s="26"/>
      <c r="F87" s="26"/>
      <c r="G87" s="26"/>
      <c r="H87" s="26"/>
      <c r="I87" s="28" t="s">
        <v>212</v>
      </c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</row>
    <row r="88" spans="1:123" ht="15.75" hidden="1">
      <c r="A88" s="26"/>
      <c r="B88" s="26"/>
      <c r="C88" s="26"/>
      <c r="D88" s="26"/>
      <c r="E88" s="26"/>
      <c r="F88" s="26"/>
      <c r="G88" s="26"/>
      <c r="H88" s="26"/>
      <c r="I88" s="28" t="s">
        <v>213</v>
      </c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</row>
    <row r="89" spans="1:123" ht="15.75" hidden="1">
      <c r="A89" s="26" t="s">
        <v>100</v>
      </c>
      <c r="B89" s="26"/>
      <c r="C89" s="26"/>
      <c r="D89" s="26"/>
      <c r="E89" s="26"/>
      <c r="F89" s="26"/>
      <c r="G89" s="26"/>
      <c r="H89" s="26"/>
      <c r="I89" s="28" t="s">
        <v>214</v>
      </c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6" t="s">
        <v>216</v>
      </c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</row>
    <row r="90" spans="1:123" ht="15.75" hidden="1">
      <c r="A90" s="26"/>
      <c r="B90" s="26"/>
      <c r="C90" s="26"/>
      <c r="D90" s="26"/>
      <c r="E90" s="26"/>
      <c r="F90" s="26"/>
      <c r="G90" s="26"/>
      <c r="H90" s="26"/>
      <c r="I90" s="28" t="s">
        <v>215</v>
      </c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6" t="s">
        <v>217</v>
      </c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</row>
    <row r="91" spans="1:123" ht="15.75" hidden="1">
      <c r="A91" s="26" t="s">
        <v>218</v>
      </c>
      <c r="B91" s="26"/>
      <c r="C91" s="26"/>
      <c r="D91" s="26"/>
      <c r="E91" s="26"/>
      <c r="F91" s="26"/>
      <c r="G91" s="26"/>
      <c r="H91" s="26"/>
      <c r="I91" s="28" t="s">
        <v>219</v>
      </c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6" t="s">
        <v>203</v>
      </c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</row>
    <row r="92" spans="1:123" ht="15.75" hidden="1">
      <c r="A92" s="26" t="s">
        <v>220</v>
      </c>
      <c r="B92" s="26"/>
      <c r="C92" s="26"/>
      <c r="D92" s="26"/>
      <c r="E92" s="26"/>
      <c r="F92" s="26"/>
      <c r="G92" s="26"/>
      <c r="H92" s="26"/>
      <c r="I92" s="28" t="s">
        <v>221</v>
      </c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6" t="s">
        <v>222</v>
      </c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</row>
    <row r="93" spans="1:123" ht="15.75" hidden="1">
      <c r="A93" s="26"/>
      <c r="B93" s="26"/>
      <c r="C93" s="26"/>
      <c r="D93" s="26"/>
      <c r="E93" s="26"/>
      <c r="F93" s="26"/>
      <c r="G93" s="26"/>
      <c r="H93" s="26"/>
      <c r="I93" s="28" t="s">
        <v>89</v>
      </c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</row>
    <row r="94" spans="1:123" ht="15.75" hidden="1">
      <c r="A94" s="26"/>
      <c r="B94" s="26"/>
      <c r="C94" s="26"/>
      <c r="D94" s="26"/>
      <c r="E94" s="26"/>
      <c r="F94" s="26"/>
      <c r="G94" s="26"/>
      <c r="H94" s="26"/>
      <c r="I94" s="28" t="s">
        <v>223</v>
      </c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6" t="s">
        <v>222</v>
      </c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</row>
    <row r="95" spans="1:123" ht="15.75" hidden="1">
      <c r="A95" s="26"/>
      <c r="B95" s="26"/>
      <c r="C95" s="26"/>
      <c r="D95" s="26"/>
      <c r="E95" s="26"/>
      <c r="F95" s="26"/>
      <c r="G95" s="26"/>
      <c r="H95" s="26"/>
      <c r="I95" s="28" t="s">
        <v>211</v>
      </c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6" t="s">
        <v>222</v>
      </c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145</v>
      </c>
    </row>
  </sheetData>
  <sheetProtection/>
  <mergeCells count="407">
    <mergeCell ref="A7:DS7"/>
    <mergeCell ref="A10:H10"/>
    <mergeCell ref="I10:AO10"/>
    <mergeCell ref="AP10:BE10"/>
    <mergeCell ref="BF10:CA10"/>
    <mergeCell ref="CB10:CW10"/>
    <mergeCell ref="CX10:DS10"/>
    <mergeCell ref="CB11:CW11"/>
    <mergeCell ref="CX11:DS11"/>
    <mergeCell ref="BF12:CA12"/>
    <mergeCell ref="CB12:CW12"/>
    <mergeCell ref="A11:H11"/>
    <mergeCell ref="I11:AO11"/>
    <mergeCell ref="AP11:BE11"/>
    <mergeCell ref="BF11:CA11"/>
    <mergeCell ref="A12:H12"/>
    <mergeCell ref="I12:AO12"/>
    <mergeCell ref="AP12:BE12"/>
    <mergeCell ref="CX12:DS12"/>
    <mergeCell ref="I19:AO19"/>
    <mergeCell ref="I14:AO14"/>
    <mergeCell ref="I15:AO15"/>
    <mergeCell ref="I16:AO16"/>
    <mergeCell ref="I17:AO17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A56:H56"/>
    <mergeCell ref="I56:AO56"/>
    <mergeCell ref="A48:H48"/>
    <mergeCell ref="A46:H47"/>
    <mergeCell ref="I49:AO49"/>
    <mergeCell ref="I50:AO50"/>
    <mergeCell ref="A49:H49"/>
    <mergeCell ref="A52:H52"/>
    <mergeCell ref="I51:AO51"/>
    <mergeCell ref="A53:H55"/>
    <mergeCell ref="CM68:CW68"/>
    <mergeCell ref="AP56:BE56"/>
    <mergeCell ref="I52:AO52"/>
    <mergeCell ref="I53:AO53"/>
    <mergeCell ref="I58:AO58"/>
    <mergeCell ref="BF66:BP67"/>
    <mergeCell ref="BQ66:CA67"/>
    <mergeCell ref="BF52:BP52"/>
    <mergeCell ref="CB53:CL55"/>
    <mergeCell ref="CM53:CW55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A69:H69"/>
    <mergeCell ref="I69:AO69"/>
    <mergeCell ref="AP69:BE69"/>
    <mergeCell ref="I65:AO65"/>
    <mergeCell ref="I66:AO66"/>
    <mergeCell ref="I67:AO67"/>
    <mergeCell ref="I71:AO71"/>
    <mergeCell ref="A71:H71"/>
    <mergeCell ref="AP71:BE71"/>
    <mergeCell ref="BF71:BP71"/>
    <mergeCell ref="A72:H72"/>
    <mergeCell ref="I72:AO72"/>
    <mergeCell ref="AP72:BE72"/>
    <mergeCell ref="DI72:DS72"/>
    <mergeCell ref="BF72:BP72"/>
    <mergeCell ref="BQ72:CA72"/>
    <mergeCell ref="A89:H90"/>
    <mergeCell ref="AP75:BE75"/>
    <mergeCell ref="A80:H80"/>
    <mergeCell ref="A83:H83"/>
    <mergeCell ref="A87:H88"/>
    <mergeCell ref="AP87:BE88"/>
    <mergeCell ref="I83:AO83"/>
    <mergeCell ref="AP83:BE83"/>
    <mergeCell ref="I75:AO75"/>
    <mergeCell ref="A84:H84"/>
    <mergeCell ref="A73:H73"/>
    <mergeCell ref="AP73:BE73"/>
    <mergeCell ref="I73:AO73"/>
    <mergeCell ref="I74:AO74"/>
    <mergeCell ref="BF75:BP75"/>
    <mergeCell ref="BQ53:CA55"/>
    <mergeCell ref="A14:H14"/>
    <mergeCell ref="AP14:BE14"/>
    <mergeCell ref="I54:AO54"/>
    <mergeCell ref="AP52:BE52"/>
    <mergeCell ref="I55:AO55"/>
    <mergeCell ref="I46:AO46"/>
    <mergeCell ref="I47:AO47"/>
    <mergeCell ref="AP49:BE49"/>
    <mergeCell ref="AP53:BE55"/>
    <mergeCell ref="AP19:BE31"/>
    <mergeCell ref="BF53:BP55"/>
    <mergeCell ref="I48:AO48"/>
    <mergeCell ref="I38:AO38"/>
    <mergeCell ref="I39:AO39"/>
    <mergeCell ref="I45:AO45"/>
    <mergeCell ref="I41:AO41"/>
    <mergeCell ref="I42:AO42"/>
    <mergeCell ref="BF49:BP49"/>
    <mergeCell ref="CX14:DH14"/>
    <mergeCell ref="DI14:DS14"/>
    <mergeCell ref="DI17:DS18"/>
    <mergeCell ref="CX15:DH16"/>
    <mergeCell ref="DI15:DS16"/>
    <mergeCell ref="CB14:CL14"/>
    <mergeCell ref="CM14:CW14"/>
    <mergeCell ref="CB48:CL48"/>
    <mergeCell ref="CM48:CW48"/>
    <mergeCell ref="CB32:CL45"/>
    <mergeCell ref="CM32:CW45"/>
    <mergeCell ref="CB15:CL16"/>
    <mergeCell ref="BF13:BP13"/>
    <mergeCell ref="BQ13:CA13"/>
    <mergeCell ref="AP48:BE48"/>
    <mergeCell ref="BF48:BP48"/>
    <mergeCell ref="BQ48:CA48"/>
    <mergeCell ref="AP46:BE47"/>
    <mergeCell ref="BF46:BP47"/>
    <mergeCell ref="BF14:BP14"/>
    <mergeCell ref="BQ14:CA14"/>
    <mergeCell ref="AP13:BE13"/>
    <mergeCell ref="CB13:CL13"/>
    <mergeCell ref="CM13:CW13"/>
    <mergeCell ref="CX13:DH13"/>
    <mergeCell ref="DI13:DS13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CX48:DH48"/>
    <mergeCell ref="DI48:DS48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CX78:DH79"/>
    <mergeCell ref="DI78:DS79"/>
    <mergeCell ref="DI73:DS73"/>
    <mergeCell ref="CX74:DH74"/>
    <mergeCell ref="DI74:DS74"/>
    <mergeCell ref="CX75:DH75"/>
    <mergeCell ref="DI75:DS75"/>
    <mergeCell ref="CB66:CL67"/>
    <mergeCell ref="CM66:CW67"/>
    <mergeCell ref="CM57:CW60"/>
    <mergeCell ref="CM61:CW65"/>
    <mergeCell ref="CB61:CL65"/>
    <mergeCell ref="BF56:BP56"/>
    <mergeCell ref="BQ56:CA56"/>
    <mergeCell ref="CB56:CL56"/>
    <mergeCell ref="CM56:CW56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X61:DH65"/>
    <mergeCell ref="A57:H60"/>
    <mergeCell ref="AP57:BE60"/>
    <mergeCell ref="AP61:BE65"/>
    <mergeCell ref="I63:AO63"/>
    <mergeCell ref="A61:H65"/>
    <mergeCell ref="BQ61:CA65"/>
    <mergeCell ref="A66:H67"/>
    <mergeCell ref="AP66:BE67"/>
    <mergeCell ref="BQ57:CA60"/>
    <mergeCell ref="CB57:CL60"/>
    <mergeCell ref="I64:AO64"/>
    <mergeCell ref="I62:AO62"/>
    <mergeCell ref="I61:AO61"/>
    <mergeCell ref="I59:AO59"/>
    <mergeCell ref="I60:AO60"/>
    <mergeCell ref="I57:AO57"/>
    <mergeCell ref="A70:H70"/>
    <mergeCell ref="AP70:BE70"/>
    <mergeCell ref="BF70:BP70"/>
    <mergeCell ref="BQ70:CA70"/>
    <mergeCell ref="I70:AO70"/>
    <mergeCell ref="CB70:CL70"/>
    <mergeCell ref="CX73:DH73"/>
    <mergeCell ref="CM70:CW70"/>
    <mergeCell ref="CX70:DH70"/>
    <mergeCell ref="CX72:DH72"/>
    <mergeCell ref="CB72:CL72"/>
    <mergeCell ref="CM72:CW72"/>
    <mergeCell ref="BQ71:CA71"/>
    <mergeCell ref="CB71:CL71"/>
    <mergeCell ref="CM71:CW71"/>
    <mergeCell ref="CX71:DH71"/>
    <mergeCell ref="BF73:BP73"/>
    <mergeCell ref="BQ73:CA73"/>
    <mergeCell ref="CB73:CL73"/>
    <mergeCell ref="CM73:CW73"/>
    <mergeCell ref="BQ75:CA75"/>
    <mergeCell ref="CB75:CL75"/>
    <mergeCell ref="CM75:CW75"/>
    <mergeCell ref="A74:H74"/>
    <mergeCell ref="AP74:BE74"/>
    <mergeCell ref="BF74:BP74"/>
    <mergeCell ref="BQ74:CA74"/>
    <mergeCell ref="A75:H75"/>
    <mergeCell ref="CM74:CW74"/>
    <mergeCell ref="CB74:CL74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BQ80:CA80"/>
    <mergeCell ref="CB80:CL80"/>
    <mergeCell ref="CM80:CW80"/>
    <mergeCell ref="I80:AO80"/>
    <mergeCell ref="AP80:BE80"/>
    <mergeCell ref="BF80:BP80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BF83:BP83"/>
    <mergeCell ref="BQ83:CA83"/>
    <mergeCell ref="CB83:CL83"/>
    <mergeCell ref="CM83:CW83"/>
    <mergeCell ref="CX83:DH83"/>
    <mergeCell ref="DI83:DS83"/>
    <mergeCell ref="CB84:CL84"/>
    <mergeCell ref="CM84:CW84"/>
    <mergeCell ref="CX84:DH84"/>
    <mergeCell ref="DI84:DS84"/>
    <mergeCell ref="I84:AO84"/>
    <mergeCell ref="AP84:BE84"/>
    <mergeCell ref="BF84:BP84"/>
    <mergeCell ref="DI85:DS86"/>
    <mergeCell ref="AP85:BE86"/>
    <mergeCell ref="BF85:BP86"/>
    <mergeCell ref="BQ85:CA86"/>
    <mergeCell ref="CB85:CL86"/>
    <mergeCell ref="CM85:CW86"/>
    <mergeCell ref="BQ84:CA84"/>
    <mergeCell ref="CX87:DH88"/>
    <mergeCell ref="BF87:BP88"/>
    <mergeCell ref="I86:AO86"/>
    <mergeCell ref="A85:H86"/>
    <mergeCell ref="BQ87:CA88"/>
    <mergeCell ref="CX85:DH86"/>
    <mergeCell ref="I85:AO85"/>
    <mergeCell ref="CM89:CW90"/>
    <mergeCell ref="CB87:CL88"/>
    <mergeCell ref="I88:AO88"/>
    <mergeCell ref="CM87:CW88"/>
    <mergeCell ref="A92:H93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91:CA91"/>
    <mergeCell ref="CB91:CL91"/>
    <mergeCell ref="I92:AO92"/>
    <mergeCell ref="CX92:DH93"/>
    <mergeCell ref="AP92:BE93"/>
    <mergeCell ref="BF92:BP93"/>
    <mergeCell ref="A91:H91"/>
    <mergeCell ref="I91:AO91"/>
    <mergeCell ref="AP91:BE91"/>
    <mergeCell ref="BF91:BP91"/>
    <mergeCell ref="CX89:DH90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BQ94:CA94"/>
    <mergeCell ref="CB94:CL94"/>
    <mergeCell ref="A95:H95"/>
    <mergeCell ref="I95:AO95"/>
    <mergeCell ref="A94:H94"/>
    <mergeCell ref="I94:AO94"/>
    <mergeCell ref="AP94:BE94"/>
    <mergeCell ref="BF94:BP94"/>
    <mergeCell ref="CM95:CW95"/>
    <mergeCell ref="CX95:DH95"/>
    <mergeCell ref="BQ95:CA95"/>
    <mergeCell ref="CB95:CL95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P95:BE95"/>
    <mergeCell ref="BF95:BP95"/>
    <mergeCell ref="BQ49:CA49"/>
    <mergeCell ref="CB49:CL49"/>
    <mergeCell ref="CM46:CW47"/>
    <mergeCell ref="CM49:CW49"/>
    <mergeCell ref="A32:H45"/>
    <mergeCell ref="AP32:BE45"/>
    <mergeCell ref="BF32:BP45"/>
    <mergeCell ref="BQ32:CA45"/>
    <mergeCell ref="I40:AO40"/>
    <mergeCell ref="I37:AO37"/>
    <mergeCell ref="I43:AO43"/>
    <mergeCell ref="CX32:DH45"/>
    <mergeCell ref="DI32:DS45"/>
    <mergeCell ref="A15:H16"/>
    <mergeCell ref="CM15:CW16"/>
    <mergeCell ref="CX19:DH31"/>
    <mergeCell ref="A19:H31"/>
    <mergeCell ref="I44:AO44"/>
    <mergeCell ref="AP15:BE16"/>
    <mergeCell ref="BF15:BP16"/>
    <mergeCell ref="BQ15:CA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0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52" max="122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1</cp:lastModifiedBy>
  <cp:lastPrinted>2017-05-17T11:20:07Z</cp:lastPrinted>
  <dcterms:created xsi:type="dcterms:W3CDTF">2004-09-19T06:34:55Z</dcterms:created>
  <dcterms:modified xsi:type="dcterms:W3CDTF">2020-04-17T09:00:02Z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